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Seguridad\SST\7.- SST 2025\IDS\7.- IPERC -EVALUACION DE RIESGOS\3.- MATRICES IPERC\Calidad\"/>
    </mc:Choice>
  </mc:AlternateContent>
  <xr:revisionPtr revIDLastSave="0" documentId="13_ncr:1_{8CB6E5C8-D872-4D17-919B-F450CCC6ABAE}" xr6:coauthVersionLast="47" xr6:coauthVersionMax="47" xr10:uidLastSave="{00000000-0000-0000-0000-000000000000}"/>
  <bookViews>
    <workbookView xWindow="-110" yWindow="-110" windowWidth="19420" windowHeight="10300" xr2:uid="{00000000-000D-0000-FFFF-FFFF00000000}"/>
  </bookViews>
  <sheets>
    <sheet name="ANALISTA DE CALIDAD" sheetId="1" r:id="rId1"/>
  </sheets>
  <externalReferences>
    <externalReference r:id="rId2"/>
    <externalReference r:id="rId3"/>
    <externalReference r:id="rId4"/>
    <externalReference r:id="rId5"/>
  </externalReferences>
  <definedNames>
    <definedName name="_xlnm._FilterDatabase" localSheetId="0" hidden="1">'ANALISTA DE CALIDAD'!$A$6:$AN$78</definedName>
    <definedName name="_xlnm.Print_Area" localSheetId="0">'ANALISTA DE CALIDAD'!$A$1:$AC$102</definedName>
    <definedName name="DECISION">[1]OTROS!$D$2:$D$3</definedName>
    <definedName name="MATRIZ_PELG_BS_IPER">[2]PELIGROS!$B$7:$E$203</definedName>
    <definedName name="PELIGROS_IPER">[2]PELIGROS!$B$7:$D$203</definedName>
    <definedName name="VALOR">[3]OTROS!$C$2:$C$5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8" i="1" l="1"/>
  <c r="Z68" i="1"/>
  <c r="AB68" i="1" s="1"/>
  <c r="AC68" i="1" s="1"/>
  <c r="L68" i="1"/>
  <c r="O68" i="1" s="1"/>
  <c r="Z63" i="1"/>
  <c r="AB63" i="1" s="1"/>
  <c r="AC63" i="1" s="1"/>
  <c r="L63" i="1"/>
  <c r="N63" i="1" s="1"/>
  <c r="O63" i="1" s="1"/>
  <c r="Z57" i="1"/>
  <c r="AB57" i="1" s="1"/>
  <c r="AC57" i="1" s="1"/>
  <c r="L57" i="1"/>
  <c r="N57" i="1" s="1"/>
  <c r="O57" i="1" s="1"/>
  <c r="Z48" i="1"/>
  <c r="AB48" i="1" s="1"/>
  <c r="AC48" i="1" s="1"/>
  <c r="L48" i="1"/>
  <c r="N48" i="1" s="1"/>
  <c r="O48" i="1" s="1"/>
  <c r="Z35" i="1"/>
  <c r="AB35" i="1" s="1"/>
  <c r="AC35" i="1" s="1"/>
  <c r="L35" i="1"/>
  <c r="N35" i="1" s="1"/>
  <c r="O35" i="1" s="1"/>
  <c r="Z31" i="1"/>
  <c r="AB31" i="1" s="1"/>
  <c r="AC31" i="1" s="1"/>
  <c r="L31" i="1"/>
  <c r="N31" i="1" s="1"/>
  <c r="O31" i="1" s="1"/>
  <c r="Z19" i="1"/>
  <c r="AB19" i="1" s="1"/>
  <c r="AC19" i="1" s="1"/>
  <c r="L19" i="1"/>
  <c r="N19" i="1" s="1"/>
  <c r="O19" i="1" s="1"/>
  <c r="Z8" i="1"/>
  <c r="AB8" i="1" s="1"/>
  <c r="AC8" i="1" s="1"/>
  <c r="L8" i="1"/>
  <c r="N8" i="1" s="1"/>
  <c r="O8" i="1" s="1"/>
  <c r="C8" i="1"/>
  <c r="Z78" i="1"/>
  <c r="AB78" i="1" s="1"/>
  <c r="AC78" i="1" s="1"/>
  <c r="L78" i="1"/>
  <c r="N78" i="1" s="1"/>
  <c r="O78" i="1" s="1"/>
  <c r="Z77" i="1"/>
  <c r="AB77" i="1" s="1"/>
  <c r="AC77" i="1" s="1"/>
  <c r="L77" i="1"/>
  <c r="N77" i="1" s="1"/>
  <c r="O77" i="1" s="1"/>
  <c r="Z76" i="1"/>
  <c r="AB76" i="1" s="1"/>
  <c r="AC76" i="1" s="1"/>
  <c r="L76" i="1"/>
  <c r="N76" i="1" s="1"/>
  <c r="O76" i="1" s="1"/>
  <c r="Z75" i="1"/>
  <c r="AB75" i="1" s="1"/>
  <c r="AC75" i="1" s="1"/>
  <c r="L75" i="1"/>
  <c r="N75" i="1" s="1"/>
  <c r="O75" i="1" s="1"/>
  <c r="Z74" i="1"/>
  <c r="AB74" i="1" s="1"/>
  <c r="AC74" i="1" s="1"/>
  <c r="L74" i="1"/>
  <c r="N74" i="1" s="1"/>
  <c r="O74" i="1" s="1"/>
  <c r="Z73" i="1"/>
  <c r="AB73" i="1" s="1"/>
  <c r="AC73" i="1" s="1"/>
  <c r="L73" i="1"/>
  <c r="N73" i="1" s="1"/>
  <c r="O73" i="1" s="1"/>
  <c r="Z47" i="1" l="1"/>
  <c r="AB47" i="1" s="1"/>
  <c r="AC47" i="1" s="1"/>
  <c r="L47" i="1"/>
  <c r="N47" i="1" s="1"/>
  <c r="O47" i="1" s="1"/>
  <c r="Z46" i="1"/>
  <c r="AB46" i="1" s="1"/>
  <c r="AC46" i="1" s="1"/>
  <c r="L46" i="1"/>
  <c r="N46" i="1" s="1"/>
  <c r="O46" i="1" s="1"/>
  <c r="Z44" i="1"/>
  <c r="AB44" i="1" s="1"/>
  <c r="AC44" i="1" s="1"/>
  <c r="L44" i="1"/>
  <c r="N44" i="1" s="1"/>
  <c r="O44" i="1" s="1"/>
  <c r="D45" i="1"/>
  <c r="C45" i="1"/>
  <c r="Z45" i="1"/>
  <c r="AB45" i="1" s="1"/>
  <c r="AC45" i="1" s="1"/>
  <c r="L45" i="1"/>
  <c r="N45" i="1" s="1"/>
  <c r="O45" i="1" s="1"/>
  <c r="Z43" i="1" l="1"/>
  <c r="AB43" i="1" s="1"/>
  <c r="AC43" i="1" s="1"/>
  <c r="L43" i="1"/>
  <c r="N43" i="1" s="1"/>
  <c r="O43" i="1" s="1"/>
  <c r="D68" i="1" l="1"/>
  <c r="C68" i="1"/>
  <c r="D63" i="1"/>
  <c r="C63" i="1"/>
  <c r="D57" i="1"/>
  <c r="C57" i="1"/>
  <c r="D48" i="1"/>
  <c r="C48" i="1"/>
  <c r="D35" i="1"/>
  <c r="C35" i="1"/>
  <c r="D31" i="1"/>
  <c r="C31" i="1"/>
  <c r="D19" i="1"/>
  <c r="C19" i="1"/>
  <c r="D8" i="1"/>
  <c r="C7" i="1" l="1"/>
  <c r="D7" i="1"/>
  <c r="C9" i="1"/>
  <c r="D9" i="1"/>
  <c r="C10" i="1"/>
  <c r="D10" i="1"/>
  <c r="C11" i="1"/>
  <c r="D11" i="1"/>
  <c r="C12" i="1"/>
  <c r="D12" i="1"/>
  <c r="C13" i="1"/>
  <c r="D13" i="1"/>
  <c r="C14" i="1"/>
  <c r="D14" i="1"/>
  <c r="C15" i="1"/>
  <c r="D15" i="1"/>
  <c r="C16" i="1"/>
  <c r="D16" i="1"/>
  <c r="C17" i="1"/>
  <c r="D17" i="1"/>
  <c r="C18" i="1"/>
  <c r="D18" i="1"/>
  <c r="C20" i="1"/>
  <c r="D20" i="1"/>
  <c r="C21" i="1"/>
  <c r="D21" i="1"/>
  <c r="C22" i="1"/>
  <c r="D22" i="1"/>
  <c r="C23" i="1"/>
  <c r="D23" i="1"/>
  <c r="C24" i="1"/>
  <c r="D24" i="1"/>
  <c r="C25" i="1"/>
  <c r="D25" i="1"/>
  <c r="C26" i="1"/>
  <c r="D26" i="1"/>
  <c r="C27" i="1"/>
  <c r="D27" i="1"/>
  <c r="C28" i="1"/>
  <c r="D28" i="1"/>
  <c r="C29" i="1"/>
  <c r="D29" i="1"/>
  <c r="C30" i="1"/>
  <c r="D30" i="1"/>
  <c r="C32" i="1"/>
  <c r="D32" i="1"/>
  <c r="C33" i="1"/>
  <c r="D33" i="1"/>
  <c r="C34" i="1"/>
  <c r="D34" i="1"/>
  <c r="C36" i="1"/>
  <c r="D36" i="1"/>
  <c r="C37" i="1"/>
  <c r="D37" i="1"/>
  <c r="C38" i="1"/>
  <c r="D38" i="1"/>
  <c r="C39" i="1"/>
  <c r="D39" i="1"/>
  <c r="C40" i="1"/>
  <c r="D40" i="1"/>
  <c r="C41" i="1"/>
  <c r="D41" i="1"/>
  <c r="D42" i="1"/>
  <c r="C49" i="1"/>
  <c r="D49" i="1"/>
  <c r="C50" i="1"/>
  <c r="D50" i="1"/>
  <c r="C51" i="1"/>
  <c r="D51" i="1"/>
  <c r="C52" i="1"/>
  <c r="D52" i="1"/>
  <c r="C53" i="1"/>
  <c r="D53" i="1"/>
  <c r="C54" i="1"/>
  <c r="D54" i="1"/>
  <c r="C55" i="1"/>
  <c r="D55" i="1"/>
  <c r="C56" i="1"/>
  <c r="D56" i="1"/>
  <c r="C58" i="1"/>
  <c r="D58" i="1"/>
  <c r="C59" i="1"/>
  <c r="D59" i="1"/>
  <c r="C60" i="1"/>
  <c r="D60" i="1"/>
  <c r="C61" i="1"/>
  <c r="D61" i="1"/>
  <c r="C62" i="1"/>
  <c r="D62" i="1"/>
  <c r="C64" i="1"/>
  <c r="D64" i="1"/>
  <c r="C65" i="1"/>
  <c r="D65" i="1"/>
  <c r="C66" i="1"/>
  <c r="D66" i="1"/>
  <c r="C67" i="1"/>
  <c r="D67" i="1"/>
  <c r="C69" i="1"/>
  <c r="D69" i="1"/>
  <c r="C70" i="1"/>
  <c r="D70" i="1"/>
  <c r="C71" i="1"/>
  <c r="D71" i="1"/>
  <c r="C72" i="1"/>
  <c r="D72" i="1"/>
  <c r="L9" i="1" l="1"/>
  <c r="N9" i="1" s="1"/>
  <c r="O9" i="1" s="1"/>
  <c r="L10" i="1"/>
  <c r="N10" i="1" s="1"/>
  <c r="O10" i="1" s="1"/>
  <c r="L11" i="1"/>
  <c r="N11" i="1" s="1"/>
  <c r="O11" i="1" s="1"/>
  <c r="L12" i="1"/>
  <c r="N12" i="1" s="1"/>
  <c r="O12" i="1" s="1"/>
  <c r="L13" i="1"/>
  <c r="N13" i="1" s="1"/>
  <c r="O13" i="1" s="1"/>
  <c r="L14" i="1"/>
  <c r="N14" i="1" s="1"/>
  <c r="O14" i="1" s="1"/>
  <c r="L15" i="1"/>
  <c r="N15" i="1" s="1"/>
  <c r="O15" i="1" s="1"/>
  <c r="L16" i="1"/>
  <c r="N16" i="1" s="1"/>
  <c r="O16" i="1" s="1"/>
  <c r="L17" i="1"/>
  <c r="N17" i="1" s="1"/>
  <c r="O17" i="1" s="1"/>
  <c r="L18" i="1"/>
  <c r="N18" i="1" s="1"/>
  <c r="O18" i="1" s="1"/>
  <c r="L20" i="1"/>
  <c r="N20" i="1" s="1"/>
  <c r="O20" i="1" s="1"/>
  <c r="L21" i="1"/>
  <c r="N21" i="1" s="1"/>
  <c r="O21" i="1" s="1"/>
  <c r="L22" i="1"/>
  <c r="N22" i="1" s="1"/>
  <c r="O22" i="1" s="1"/>
  <c r="L23" i="1"/>
  <c r="N23" i="1" s="1"/>
  <c r="O23" i="1" s="1"/>
  <c r="L24" i="1"/>
  <c r="N24" i="1" s="1"/>
  <c r="O24" i="1" s="1"/>
  <c r="L25" i="1"/>
  <c r="N25" i="1" s="1"/>
  <c r="O25" i="1" s="1"/>
  <c r="L26" i="1"/>
  <c r="N26" i="1" s="1"/>
  <c r="O26" i="1" s="1"/>
  <c r="L27" i="1"/>
  <c r="N27" i="1" s="1"/>
  <c r="O27" i="1" s="1"/>
  <c r="L28" i="1"/>
  <c r="N28" i="1" s="1"/>
  <c r="O28" i="1" s="1"/>
  <c r="L29" i="1"/>
  <c r="N29" i="1" s="1"/>
  <c r="O29" i="1" s="1"/>
  <c r="L30" i="1"/>
  <c r="N30" i="1" s="1"/>
  <c r="O30" i="1" s="1"/>
  <c r="L32" i="1"/>
  <c r="N32" i="1" s="1"/>
  <c r="O32" i="1" s="1"/>
  <c r="L33" i="1"/>
  <c r="N33" i="1" s="1"/>
  <c r="O33" i="1" s="1"/>
  <c r="L34" i="1"/>
  <c r="N34" i="1" s="1"/>
  <c r="O34" i="1" s="1"/>
  <c r="L36" i="1"/>
  <c r="N36" i="1" s="1"/>
  <c r="O36" i="1" s="1"/>
  <c r="L37" i="1"/>
  <c r="N37" i="1" s="1"/>
  <c r="O37" i="1" s="1"/>
  <c r="L38" i="1"/>
  <c r="N38" i="1" s="1"/>
  <c r="O38" i="1" s="1"/>
  <c r="L39" i="1"/>
  <c r="N39" i="1" s="1"/>
  <c r="O39" i="1" s="1"/>
  <c r="L40" i="1"/>
  <c r="N40" i="1" s="1"/>
  <c r="O40" i="1" s="1"/>
  <c r="L41" i="1"/>
  <c r="N41" i="1" s="1"/>
  <c r="O41" i="1" s="1"/>
  <c r="L42" i="1"/>
  <c r="N42" i="1" s="1"/>
  <c r="O42" i="1" s="1"/>
  <c r="L49" i="1"/>
  <c r="N49" i="1" s="1"/>
  <c r="O49" i="1" s="1"/>
  <c r="L50" i="1"/>
  <c r="N50" i="1" s="1"/>
  <c r="O50" i="1" s="1"/>
  <c r="L51" i="1"/>
  <c r="N51" i="1" s="1"/>
  <c r="O51" i="1" s="1"/>
  <c r="L52" i="1"/>
  <c r="N52" i="1" s="1"/>
  <c r="O52" i="1" s="1"/>
  <c r="L53" i="1"/>
  <c r="N53" i="1" s="1"/>
  <c r="O53" i="1" s="1"/>
  <c r="L54" i="1"/>
  <c r="N54" i="1" s="1"/>
  <c r="O54" i="1" s="1"/>
  <c r="L55" i="1"/>
  <c r="N55" i="1" s="1"/>
  <c r="O55" i="1" s="1"/>
  <c r="L56" i="1"/>
  <c r="N56" i="1" s="1"/>
  <c r="O56" i="1" s="1"/>
  <c r="L58" i="1"/>
  <c r="N58" i="1" s="1"/>
  <c r="O58" i="1" s="1"/>
  <c r="L59" i="1"/>
  <c r="N59" i="1" s="1"/>
  <c r="O59" i="1" s="1"/>
  <c r="L60" i="1"/>
  <c r="N60" i="1" s="1"/>
  <c r="O60" i="1" s="1"/>
  <c r="L61" i="1"/>
  <c r="N61" i="1" s="1"/>
  <c r="O61" i="1" s="1"/>
  <c r="L62" i="1"/>
  <c r="N62" i="1" s="1"/>
  <c r="O62" i="1" s="1"/>
  <c r="L64" i="1"/>
  <c r="N64" i="1" s="1"/>
  <c r="O64" i="1" s="1"/>
  <c r="L65" i="1"/>
  <c r="N65" i="1" s="1"/>
  <c r="O65" i="1" s="1"/>
  <c r="L66" i="1"/>
  <c r="N66" i="1" s="1"/>
  <c r="O66" i="1" s="1"/>
  <c r="L67" i="1"/>
  <c r="N67" i="1" s="1"/>
  <c r="O67" i="1" s="1"/>
  <c r="L69" i="1"/>
  <c r="N69" i="1" s="1"/>
  <c r="O69" i="1" s="1"/>
  <c r="L70" i="1"/>
  <c r="N70" i="1" s="1"/>
  <c r="O70" i="1" s="1"/>
  <c r="L71" i="1"/>
  <c r="N71" i="1" s="1"/>
  <c r="O71" i="1" s="1"/>
  <c r="L72" i="1"/>
  <c r="N72" i="1" s="1"/>
  <c r="O72" i="1" s="1"/>
  <c r="Z9" i="1"/>
  <c r="AB9" i="1" s="1"/>
  <c r="AC9" i="1" s="1"/>
  <c r="Z11" i="1"/>
  <c r="AB11" i="1" s="1"/>
  <c r="AC11" i="1" s="1"/>
  <c r="Z12" i="1"/>
  <c r="AB12" i="1" s="1"/>
  <c r="AC12" i="1" s="1"/>
  <c r="Z13" i="1"/>
  <c r="AB13" i="1" s="1"/>
  <c r="AC13" i="1" s="1"/>
  <c r="Z14" i="1"/>
  <c r="AB14" i="1" s="1"/>
  <c r="AC14" i="1" s="1"/>
  <c r="Z15" i="1"/>
  <c r="AB15" i="1" s="1"/>
  <c r="AC15" i="1" s="1"/>
  <c r="Z16" i="1"/>
  <c r="AB16" i="1" s="1"/>
  <c r="AC16" i="1" s="1"/>
  <c r="Z20" i="1"/>
  <c r="AB20" i="1" s="1"/>
  <c r="AC20" i="1" s="1"/>
  <c r="Z21" i="1"/>
  <c r="AB21" i="1" s="1"/>
  <c r="AC21" i="1" s="1"/>
  <c r="Z22" i="1"/>
  <c r="AB22" i="1" s="1"/>
  <c r="AC22" i="1" s="1"/>
  <c r="Z24" i="1"/>
  <c r="AB24" i="1" s="1"/>
  <c r="AC24" i="1" s="1"/>
  <c r="Z25" i="1"/>
  <c r="AB25" i="1" s="1"/>
  <c r="AC25" i="1" s="1"/>
  <c r="Z26" i="1"/>
  <c r="AB26" i="1" s="1"/>
  <c r="AC26" i="1" s="1"/>
  <c r="Z27" i="1"/>
  <c r="AB27" i="1" s="1"/>
  <c r="AC27" i="1" s="1"/>
  <c r="Z29" i="1"/>
  <c r="AB29" i="1" s="1"/>
  <c r="AC29" i="1" s="1"/>
  <c r="Z30" i="1"/>
  <c r="AB30" i="1" s="1"/>
  <c r="AC30" i="1" s="1"/>
  <c r="Z32" i="1"/>
  <c r="AB32" i="1" s="1"/>
  <c r="AC32" i="1" s="1"/>
  <c r="Z33" i="1"/>
  <c r="AB33" i="1" s="1"/>
  <c r="AC33" i="1" s="1"/>
  <c r="Z34" i="1"/>
  <c r="AB34" i="1" s="1"/>
  <c r="AC34" i="1" s="1"/>
  <c r="Z36" i="1"/>
  <c r="AB36" i="1" s="1"/>
  <c r="AC36" i="1" s="1"/>
  <c r="Z37" i="1"/>
  <c r="AB37" i="1" s="1"/>
  <c r="AC37" i="1" s="1"/>
  <c r="Z38" i="1"/>
  <c r="AB38" i="1" s="1"/>
  <c r="AC38" i="1" s="1"/>
  <c r="Z39" i="1"/>
  <c r="AB39" i="1" s="1"/>
  <c r="AC39" i="1" s="1"/>
  <c r="Z40" i="1"/>
  <c r="AB40" i="1" s="1"/>
  <c r="AC40" i="1" s="1"/>
  <c r="Z41" i="1"/>
  <c r="AB41" i="1" s="1"/>
  <c r="AC41" i="1" s="1"/>
  <c r="Z42" i="1"/>
  <c r="AB42" i="1" s="1"/>
  <c r="AC42" i="1" s="1"/>
  <c r="Z49" i="1"/>
  <c r="AB49" i="1" s="1"/>
  <c r="AC49" i="1" s="1"/>
  <c r="Z50" i="1"/>
  <c r="AB50" i="1" s="1"/>
  <c r="AC50" i="1" s="1"/>
  <c r="Z51" i="1"/>
  <c r="AB51" i="1" s="1"/>
  <c r="AC51" i="1" s="1"/>
  <c r="Z52" i="1"/>
  <c r="AB52" i="1" s="1"/>
  <c r="AC52" i="1" s="1"/>
  <c r="Z54" i="1"/>
  <c r="AB54" i="1" s="1"/>
  <c r="AC54" i="1" s="1"/>
  <c r="Z55" i="1"/>
  <c r="AB55" i="1" s="1"/>
  <c r="AC55" i="1" s="1"/>
  <c r="Z56" i="1"/>
  <c r="AB56" i="1" s="1"/>
  <c r="AC56" i="1" s="1"/>
  <c r="Z58" i="1"/>
  <c r="AB58" i="1" s="1"/>
  <c r="AC58" i="1" s="1"/>
  <c r="Z59" i="1"/>
  <c r="AB59" i="1" s="1"/>
  <c r="AC59" i="1" s="1"/>
  <c r="Z60" i="1"/>
  <c r="AB60" i="1" s="1"/>
  <c r="AC60" i="1" s="1"/>
  <c r="Z61" i="1"/>
  <c r="AB61" i="1" s="1"/>
  <c r="AC61" i="1" s="1"/>
  <c r="Z62" i="1"/>
  <c r="AB62" i="1" s="1"/>
  <c r="AC62" i="1" s="1"/>
  <c r="Z64" i="1"/>
  <c r="AB64" i="1" s="1"/>
  <c r="AC64" i="1" s="1"/>
  <c r="Z65" i="1"/>
  <c r="AB65" i="1" s="1"/>
  <c r="AC65" i="1" s="1"/>
  <c r="Z66" i="1"/>
  <c r="AB66" i="1" s="1"/>
  <c r="AC66" i="1" s="1"/>
  <c r="Z67" i="1"/>
  <c r="AB67" i="1" s="1"/>
  <c r="AC67" i="1" s="1"/>
  <c r="Z69" i="1"/>
  <c r="AB69" i="1" s="1"/>
  <c r="AC69" i="1" s="1"/>
  <c r="Z70" i="1"/>
  <c r="AB70" i="1" s="1"/>
  <c r="AC70" i="1" s="1"/>
  <c r="Z71" i="1"/>
  <c r="AB71" i="1" s="1"/>
  <c r="AC71" i="1" s="1"/>
  <c r="Z72" i="1"/>
  <c r="AB72" i="1" s="1"/>
  <c r="AC72" i="1" s="1"/>
  <c r="V53" i="1" l="1"/>
  <c r="Z53" i="1" s="1"/>
  <c r="AB53" i="1" s="1"/>
  <c r="AC53" i="1" s="1"/>
  <c r="V28" i="1"/>
  <c r="Z28" i="1" s="1"/>
  <c r="AB28" i="1" s="1"/>
  <c r="AC28" i="1" s="1"/>
  <c r="V23" i="1"/>
  <c r="V18" i="1"/>
  <c r="V17" i="1"/>
  <c r="V10" i="1"/>
  <c r="Z10" i="1" l="1"/>
  <c r="AB10" i="1" s="1"/>
  <c r="AC10" i="1" s="1"/>
  <c r="Z18" i="1"/>
  <c r="AB18" i="1" s="1"/>
  <c r="AC18" i="1" s="1"/>
  <c r="Z17" i="1"/>
  <c r="AB17" i="1" s="1"/>
  <c r="AC17" i="1" s="1"/>
  <c r="Z23" i="1"/>
  <c r="AB23" i="1" s="1"/>
  <c r="AC23" i="1" s="1"/>
</calcChain>
</file>

<file path=xl/sharedStrings.xml><?xml version="1.0" encoding="utf-8"?>
<sst xmlns="http://schemas.openxmlformats.org/spreadsheetml/2006/main" count="728" uniqueCount="223">
  <si>
    <t>CÓDIGO</t>
  </si>
  <si>
    <t>VERSIÓN</t>
  </si>
  <si>
    <t>EMPRESA:</t>
  </si>
  <si>
    <t>EVALUACIÓN</t>
  </si>
  <si>
    <t>NORMATIVA LEGAL</t>
  </si>
  <si>
    <t>RE-EVALUACIÓN</t>
  </si>
  <si>
    <t>ACTIVIDAD</t>
  </si>
  <si>
    <t>DESCRIPCIÓN DE PELIGRO / EVENTO PELIGROSO</t>
  </si>
  <si>
    <t>RIESGO ASOCIADO</t>
  </si>
  <si>
    <t>A (PERSONAS EXPUESTAS)</t>
  </si>
  <si>
    <t>B (PROCEDIMIENTOS EXISTENTES)</t>
  </si>
  <si>
    <t>C (CAPACITACIÓN)</t>
  </si>
  <si>
    <t>D (EXPOSICIÓN AL RIESGO)</t>
  </si>
  <si>
    <t>NIVEL DE PROBABILIDAD
(A+B+C+D)</t>
  </si>
  <si>
    <t>INDICE DE SEVERIDAD</t>
  </si>
  <si>
    <t>NIVEL DE PROBABILIDAD 
X
INDICE DE SEVERIDAD</t>
  </si>
  <si>
    <t>NIVEL DE RIESGO</t>
  </si>
  <si>
    <t>Eliminación</t>
  </si>
  <si>
    <t>Sustitución</t>
  </si>
  <si>
    <t>Controles de Ingeniería</t>
  </si>
  <si>
    <t>Señalización/Advertencias/
Controles Adm</t>
  </si>
  <si>
    <t>EPP</t>
  </si>
  <si>
    <t>NIVEL DE PROBABILIDAD 
X
SEVERIDAD</t>
  </si>
  <si>
    <t>Campanas extractoras.</t>
  </si>
  <si>
    <t>Ducha y lavaojos de emergencia, lavaderos.</t>
  </si>
  <si>
    <t>Campanas extractoras, ducha, lavaojos de emergencia, lavaderos.</t>
  </si>
  <si>
    <t>Campana extractora.</t>
  </si>
  <si>
    <t xml:space="preserve"> Barandas de seguridad</t>
  </si>
  <si>
    <t>Recepción de muestras</t>
  </si>
  <si>
    <t>Monitoreos microbiológicos</t>
  </si>
  <si>
    <t>Sistema de conección de puesta a tierra.</t>
  </si>
  <si>
    <t>MEDIDAS DE CONTROL DEL RIESGO / PROGRAMA DE SST</t>
  </si>
  <si>
    <t>Preparación de soluciones químicas titulantes, no titulantes para análisis</t>
  </si>
  <si>
    <t>MATRIZ DE IDENTIFICACIÓN DE PELIGROS, EVALUACIÓN DE RIESGOS Y CONTROL EN INDUSTRIAS DEL ESPINO</t>
  </si>
  <si>
    <t>ÍNDICE</t>
  </si>
  <si>
    <t>PROBABILIDAD</t>
  </si>
  <si>
    <t>DESCRIPCIÓN</t>
  </si>
  <si>
    <t>SEVERIDAD</t>
  </si>
  <si>
    <t>Personas Expuestas (A)</t>
  </si>
  <si>
    <t>Procedimientos Existentes (B)</t>
  </si>
  <si>
    <t>Capacitación (C)</t>
  </si>
  <si>
    <t>Exposición al Riesgo (D)</t>
  </si>
  <si>
    <t>LIGERAMENTE DAÑINO</t>
  </si>
  <si>
    <t>DAÑINO</t>
  </si>
  <si>
    <t>EXTREMADAMENTE DAÑINO</t>
  </si>
  <si>
    <t>1-3</t>
  </si>
  <si>
    <t>Existen, son satisfactorios y suficientes.</t>
  </si>
  <si>
    <t>Personal entrenado, conoce el peligro y lo previene</t>
  </si>
  <si>
    <t>Al menos una vez al año</t>
  </si>
  <si>
    <t>Ligeramente dañino</t>
  </si>
  <si>
    <t>Lesión sin incapacidad</t>
  </si>
  <si>
    <t>BAJA</t>
  </si>
  <si>
    <t>Trivial 4</t>
  </si>
  <si>
    <t>Esporádicamente</t>
  </si>
  <si>
    <t>Disconfort / Incomodidad</t>
  </si>
  <si>
    <t>4-12</t>
  </si>
  <si>
    <t>Existen parcialmente y no son satisfactorios o suficientes.</t>
  </si>
  <si>
    <t>Personal parcialmente entrenado, conoce el peligro, pero no toma acciones de control</t>
  </si>
  <si>
    <t>Al menos una vez al mes</t>
  </si>
  <si>
    <t>Dañino</t>
  </si>
  <si>
    <t>Lesión con incapacidad temporal</t>
  </si>
  <si>
    <t>MEDIA</t>
  </si>
  <si>
    <t>Moderado               9 - 16</t>
  </si>
  <si>
    <t>Eventualmente</t>
  </si>
  <si>
    <t>Daño a la salud reversible</t>
  </si>
  <si>
    <t>&gt;12</t>
  </si>
  <si>
    <t>No existe.</t>
  </si>
  <si>
    <t>Personal no entrenado, no conoce el peligro, no toma acciones de control.</t>
  </si>
  <si>
    <t>Al menos una vez al día</t>
  </si>
  <si>
    <t>Extremadamente dañino</t>
  </si>
  <si>
    <t>Lesión con incapacidad permanente</t>
  </si>
  <si>
    <t>ALTA</t>
  </si>
  <si>
    <t>&gt; 12</t>
  </si>
  <si>
    <t>Permanentemente</t>
  </si>
  <si>
    <t>Daño a la salud irreversible</t>
  </si>
  <si>
    <t>-</t>
  </si>
  <si>
    <t>Trabajo de escritorio: Emisión de certificados, reportes e informes de calidad, registro de datos varios.</t>
  </si>
  <si>
    <t xml:space="preserve">Ley N° 29783, Ley de Seguridad y Salud en el Trabajo, D.S. N°005-2012 TR Reglamento de Ley N° 29783, Ley N° 30222 Ley que modifica la Ley 29783, Ley de  Seguridad y Salud en el Trabajo, D.S. 006-2014-TR Modificatoria del Reglamento de Seguridad y Salud en el Trabajo, Resolución Ministerial N° 375-2008-TR Norma Básica de Ergonomía y de Procedimientos de Evaluación de Riesgo Disergonómico. </t>
  </si>
  <si>
    <t xml:space="preserve">Ley N° 29783, Ley de Seguridad y Salud en el Trabajo, D.S. N°005-2012 TR Reglamento de Ley N° 29783, Ley N° 30222 Ley que modifica la Ley 29783, Ley de  Seguridad y Salud en el Trabajo, D.S. 006-2014-TR Modificatoria del Reglamento de Seguridad y Salud en el Trabajo, Decreto Supremo N° 085-2003-PCM, Resolución Ministerial N° 375-2008-TR Norma Básica de Ergonomía y de Procedimientos de Evaluación de Riesgo Disergonómico. </t>
  </si>
  <si>
    <t xml:space="preserve">Ley N° 29783, Ley de Seguridad y Salud en el Trabajo, D.S. N°005-2012 TR Reglamento de Ley N° 29783, Ley N° 30222 Ley que modifica la Ley 29783, Ley de  Seguridad y Salud en el Trabajo, D.S. 006-2014-TR Modificatoria del Reglamento de Seguridad y Salud en el Trabajo. </t>
  </si>
  <si>
    <t xml:space="preserve">Ley N° 29783, Ley de Seguridad, Salud en el Trabajo, D.S. N°005-2012 TR Reglamento de Ley N° 29783, Ley N° 30222 Ley que modifica la Ley 29783, Ley de  Seguridad, Salud en el Trabajo, D.S. 006-2014-TR Modificatoria del Reglamento de Seguridad, Salud en el Trabajo. </t>
  </si>
  <si>
    <t>Ley N° 29783, Ley de Seguridad y Salud en el Trabajo, D.S. N°005-2012 TR Reglamento de Ley N° 29783, Ley N° 30222 Ley que modifica la Ley 29783, Ley de  Seguridad y Salud en el Trabajo, D.S. 006-2014-TR Modificatoria del Reglamento de Seguridad y Salud en el Trabajo, Decreto Supremo N° 085-2003-PCM.</t>
  </si>
  <si>
    <t>Ley N° 29783, Ley de Seguridad, Salud en el Trabajo, D.S. N°005-2012 TR Reglamento de Ley N° 29783, Ley N° 30222 Ley que modifica la Ley 29783, Ley de  Seguridad, Salud en el Trabajo, D.S. 006-2014-TR Modificatoria del Reglamento de Seguridad, Salud en el Trabajo.</t>
  </si>
  <si>
    <t xml:space="preserve">Ley N° 29783, Ley de Seguridad, Salud en el Trabajo, D.S. N°005-2012 TR Reglamento de Ley N° 29783, Ley N° 30222 Ley que modifica la Ley 29783, Ley de  Seguridad, Salud en el Trabajo, D.S. 006-2014-TR Modificatoria del Reglamento de Seguridad, Salud en el Trabajo, Resolución Ministerial N° 375-2008-TR Norma Básica de Ergonomía, de Procedimientos de Evaluación de Riesgo Disergonómico. </t>
  </si>
  <si>
    <t>Barandas de seguridad</t>
  </si>
  <si>
    <t>Elaborado por:</t>
  </si>
  <si>
    <t>SO</t>
  </si>
  <si>
    <t>R</t>
  </si>
  <si>
    <t>QUIMICO</t>
  </si>
  <si>
    <t>Situación de emergencia.</t>
  </si>
  <si>
    <t>Incendios</t>
  </si>
  <si>
    <t>Contacto con fuego e inhalación de humo</t>
  </si>
  <si>
    <t>E</t>
  </si>
  <si>
    <t>S</t>
  </si>
  <si>
    <t>Ley 29783 - N° 005-2012-TR, Reglamento de Seguridad y Salud en el Trabajo.</t>
  </si>
  <si>
    <t>Para la  identificación de los peligros de una persona en gestación, con discapacidad y riesgo para la procreación se identificara atreves de asterisco en la columna de peligro de la matriz.
 *     Personal en Gestación
 **   Personal con Discapacidad
 *** Personal con Riesgo de Procreación</t>
  </si>
  <si>
    <t>Tolerable           
 5 - 8</t>
  </si>
  <si>
    <t>Moderado      
9 - 16</t>
  </si>
  <si>
    <t>Tolerable           
   5 - 8</t>
  </si>
  <si>
    <t xml:space="preserve">Importante
17 - 24                             </t>
  </si>
  <si>
    <t>Importante          
17 - 24</t>
  </si>
  <si>
    <t>Intolerable 
25 - 36</t>
  </si>
  <si>
    <t>Fecha de actualización</t>
  </si>
  <si>
    <t>PUESTO DE TRABAJO:</t>
  </si>
  <si>
    <t>PROCESO</t>
  </si>
  <si>
    <t>GENERO</t>
  </si>
  <si>
    <t>INDISTINTO</t>
  </si>
  <si>
    <t>IDENTIFICACIÓN DE PELIGROS Y EVALUACION DE RIESGOS</t>
  </si>
  <si>
    <t>TIPO DE ACTIVIDAD</t>
  </si>
  <si>
    <t>TIPO DE PELIGRO</t>
  </si>
  <si>
    <t>Tipo de Riesgo S(Seguridad) / SO (Salud Ocupacional)</t>
  </si>
  <si>
    <t>Rutinaria (R), No Rutinaria (NR), Emergencia (E)</t>
  </si>
  <si>
    <t>ANALISTA DE CALIDAD</t>
  </si>
  <si>
    <t>CALIDAD</t>
  </si>
  <si>
    <t>FISICO</t>
  </si>
  <si>
    <t>PSICOSOCIAL</t>
  </si>
  <si>
    <t>ERGONOMICO</t>
  </si>
  <si>
    <t>ELECTRICO</t>
  </si>
  <si>
    <t>LOCATIVO</t>
  </si>
  <si>
    <t>MECANICO</t>
  </si>
  <si>
    <t>Inspecciones de cisternas</t>
  </si>
  <si>
    <t>Equipo de medición descalibrado</t>
  </si>
  <si>
    <t>Datos erróneos, asfixia, sofocación, exposición a temperaturas elevadas.</t>
  </si>
  <si>
    <t>Tanque interno de cisterna (espacio confinado)</t>
  </si>
  <si>
    <t>Asfixia, sofocación, exposición a temperaturas elevadas</t>
  </si>
  <si>
    <t>Vías / pista / superficies resbalosas o lisas</t>
  </si>
  <si>
    <t>Cambios de temperatura</t>
  </si>
  <si>
    <t>Exposición a cambios de temperatura</t>
  </si>
  <si>
    <t>Rompeolas</t>
  </si>
  <si>
    <t>Golpes por estructuras, caídas al mismo nivel</t>
  </si>
  <si>
    <t>Manejo de hojas MSDS, Capacitación en hojas MSDS, Capacitación en primerios auxilios, Capacitación del Procedimiento de Uso correcto de EPP, Capacitación en uso de extintores, Señaleticas de seguridad, Capacitación en mapara de riesgos, Capacitación en IPERC, Capacitación de negativa al trabajo inseguro.</t>
  </si>
  <si>
    <t>Manejo de hojas MSDS, Capacitación en hojas MSDS, Capacitación en primerios auxilios, Capacitación del Procedimiento de Uso correcto de EPP, Capacitación en uso de extintores, Señaleticas de seguridad, Capacitación en mapara de riesgos, Capacitación en IPERC, Capacitación de negativa al trabajo inseguro, Supervisión continua.</t>
  </si>
  <si>
    <t>Capacitación en hojas de MSDS, Uso del Kit antiderrames, Control permanente de supervisión, Manejo de hojas MSDS, Capacitación en primerios auxilios, Capacitación del uso correcto de EPP, Capacitación en uso de extintores, Señaleticas de seguridad, Capacitación en mapa de riesgos, Capacitación en IPERC mapa de riesgos, capacitación en  negativa al trabajo inseguro</t>
  </si>
  <si>
    <t>INDUSTRIAS DEL SHANUSI</t>
  </si>
  <si>
    <t>V:00</t>
  </si>
  <si>
    <t>IP-SST-IDS-018</t>
  </si>
  <si>
    <t>Revisado por:</t>
  </si>
  <si>
    <t>Aprobado por:</t>
  </si>
  <si>
    <t>Análisis fisicoquímico a productos en proceso: Extracción crudo, Palmiste, Palmistería.</t>
  </si>
  <si>
    <t>Registro de resultados de análisis fisicoquímicos a productos en Proceso y Coordinación vía correo electrónico.</t>
  </si>
  <si>
    <t>Recojo de muestras y contramuestras</t>
  </si>
  <si>
    <t>Todas las tareas</t>
  </si>
  <si>
    <t>Realización de actividades por personal gestante y en periodo de lactancia.(*)</t>
  </si>
  <si>
    <t>Exposición de mujeres embarazadas a actividades no adecuadas.</t>
  </si>
  <si>
    <t>Otros</t>
  </si>
  <si>
    <t>Ley 29783 -  Ley General de SST y modificatorias.
D-S. N° 005-2012-TR, Reglamento de Seguridad y Salud en el Trabajo y modificactorias.
D.S. N° 002-2020-TR Apruébanse las medidas para la promoción de la formalización laboral y la protección de los derechos fundamentales laborales en el sector agrario, que en calidad de anexo forma parte integrante del presente decreto supremo.</t>
  </si>
  <si>
    <t>* Evaluar cambio de puesto de trabajo.
* Realizar controles periódicos y seguimiento.</t>
  </si>
  <si>
    <t>Realización de actividades por trabajador en situación de discapacidad.(**)</t>
  </si>
  <si>
    <t>Exposición de actividades no adecuadas a personas en situación de discapacidad.</t>
  </si>
  <si>
    <t>Psicosocial</t>
  </si>
  <si>
    <t>* Evaluar cambio de puesto de trabajo.</t>
  </si>
  <si>
    <t>Lluvia intensa</t>
  </si>
  <si>
    <t>Inundación, resbalones, colisión, resfríos.</t>
  </si>
  <si>
    <t>Tormenta Eléctrica</t>
  </si>
  <si>
    <t>Exposición a descarga eléctrica, electrización, electrocución, incendios</t>
  </si>
  <si>
    <t>Sismos</t>
  </si>
  <si>
    <t>Caída del personal/colapso de estructuras, golpes, aplastamiento, muerte</t>
  </si>
  <si>
    <t>NR</t>
  </si>
  <si>
    <t>INFLUENCIA EXTERNA</t>
  </si>
  <si>
    <t>Gabinete contra incendios, extintores.</t>
  </si>
  <si>
    <t>Señalización con letreros de seguridad, Capacitación de uso correcto y cuidado de EPP, Capacitación de IPERC, Plan de emergencia, Conformación de la brigada de emergencia. Simulacros de emergencia, capacitación a la brigada de emergencias, Capacitación en uso de extintores.</t>
  </si>
  <si>
    <t>Capacitación de uso correcto y cuidado de EPP, Capacitación de IPERC, Capacitación de RISST, Plan de emergencia, Capacitación de plan de emergencia, Capacitación Mapa de Riesgo, Control constante de la supervisión.</t>
  </si>
  <si>
    <t>Polo manga larga con cinta reflectiva, pantalón jean, zapatos de seguridad.</t>
  </si>
  <si>
    <t>Pararrayos</t>
  </si>
  <si>
    <t>Capacitación de uso correcto y cuidado de EPP, Capacitación de IPERC, Plan de emergencia, Conformación de la brigada de emergencia. Simulacros de emergencia, capacitación a la brigada de emergencias.</t>
  </si>
  <si>
    <t>Polo manga larga con cinta reflectiva, pantalón jean, guantes de seguridad, zapatos de seguridad.</t>
  </si>
  <si>
    <t>Polo manga larga con cinta reflectiva, pantalón jean, zapatos de seguridad, casco de seguridad.</t>
  </si>
  <si>
    <t>BIOLÓGICO</t>
  </si>
  <si>
    <t>Ley N° 29783, Ley de Seguridad y Salud en el Trabajo
D.S. N°005-2012-TR Reglamento de Ley N° 29783
DS-055-2020-TR:Guía para la prevención ante el coronavirus en el ámbito nacional 
RM-040-2020-SA: Protocolo para la atención de personas con sospecha o infección confirmada por Coronavirus.
RM N° 031-2023-MINSA, Aprueban la Directiva Administrativa N° 339-MINSA/DGIESP-2023, Directiva Administrativa que establece las disposiciones para la vigilancia, prevención y control de la salud de los trabajadores con riesgo de exposición a SARS-CoV-2</t>
  </si>
  <si>
    <t xml:space="preserve"> Plan de Vigilancia Prevención y Control COVID-19.
Capacitación sobre prevención y factores de riesgo de COVID-19.
Infografía de limpieza en equipos y ambientes de trabajo, señalización COVID-19.</t>
  </si>
  <si>
    <t>Implementación de plataforma para acceso a la cisterna, Línea de vida en cisterna</t>
  </si>
  <si>
    <t>Polo manga larga con cinta reflectiva, pantalón jean, zapatos  de seguridad.</t>
  </si>
  <si>
    <t>Protector auditivo</t>
  </si>
  <si>
    <t>Respiradores con cartuchos para vapor orgánico.</t>
  </si>
  <si>
    <t>Casco de seguridad, zapato de seguridad, guantes de seguridad</t>
  </si>
  <si>
    <t>IMPORTANTE</t>
  </si>
  <si>
    <t>MODERADO</t>
  </si>
  <si>
    <t>Polo manga larga con cinta reflectiva, pantalón jean, guantes, zapatos de seguridad, lentes.</t>
  </si>
  <si>
    <t>Polo manga larga con cinta reflectiva, pantalón jean, guantes de nitrilo, zapatos de seguridad, lentes.</t>
  </si>
  <si>
    <t>Lentes de seguridad</t>
  </si>
  <si>
    <t>Capacitación en uso correcto de EPP´s, Capacitacion en el procedimineto en caso de accidentes e incidentes, Capacitación en primeros auxilios, Capacitación en mapa de riesgos y IPERC, .</t>
  </si>
  <si>
    <t>Capacitación en hojas MSDS, Capacitación del Procedimiento de uso correcto de EPP, Señalización, Capacitación en primeros auxilios, Capacitación en mapa de riesgos y IPERC, , Capacitación en uso de extintores.</t>
  </si>
  <si>
    <t>Capacitación en uso correcto de EPP´s, Capacitacion en el procedimineto en caso de accidentes e incidentes, Capacitación en primeros auxilios, Señalización con letresros de seguridad, Capacitación en mapa de riesgos y IPERC, .</t>
  </si>
  <si>
    <t>Capacitación trabajos en altura, inspección de arnes, Capacitación en uso correcto de EPP´s, Capacitacion en el procedimineto en caso de accidentes e incidentes, Capacitación en primeros auxilios, Señalización con letreros de seguridad, Capacitación en mapa de riesgos y IPERC, .</t>
  </si>
  <si>
    <t>Calibración oportuna de equipos de medición y monitoreo,
Verificación de temperatura en reloj de medición externo de cisterna para corroborar resultados obtenidos, Medición de parametros de gases nocivos y oxigeno, Capacitación en IPERC y mapa de riesgos, capacitación en primeros auxilios, Capacitación en uso de extintores, Capacitación en espacios confinados, .</t>
  </si>
  <si>
    <t>Contar con un vigia capacitado y entrenado, Capacitación en uso correcto de EPP´s, Capacitacion en el procedimineto en caso de accidentes e incidentes, Capacitación en primeros auxilios, Capacitación en mapa de riesgos y IPERC, .</t>
  </si>
  <si>
    <t>Capacitación uso correcto y cuidado de EPP, Señalización con letreros de seguridad, Capacitación en primeros auxilios, Capacitación en uso de extintores, Capacitación en procedimiento en caso de accidentes e incidentes del trabajo, , Capacitación en mapa de riesgos y IPERC, supervision constante</t>
  </si>
  <si>
    <t>Manejo de hojas MSDS, Capacitación en hojas MSDS, Capacitación en primerios auxilios, Capacitación uso correcto y cuidado de EPP, Capacitación en uso de extintores, Señaleticas de seguridad, Capacitación en mapara de riesgos, Capacitación en IPERC, .</t>
  </si>
  <si>
    <t>Capacitación uso correcto y cuidado de EPP, Capacitación en el uso de extintores, Capacitación en primeros auxilios, Examenes medicos ocupacionales, Capacitación en el procedimiento en caso de accidentes e incidentes, Capacitación en mapa de riesgos y IPERC, .</t>
  </si>
  <si>
    <t xml:space="preserve"> Capacitación de bloqueo y etiquetado, Capacitación uso correcto y cuidado de EPP, Señalización con letreros de Seguridad, Capacitación en uso de extintores, Capacitación en procedimiento en caso de accidente e incidentes del trabajo, Capacitación en IPERC y mapa de riesgos, .</t>
  </si>
  <si>
    <t>Uso de cintas antideslizantes, Capacitación uso correcto y cuidado de EPP´s, Capacitación en el procedimineto en caso de accidentes e incidentes, Señalización con letreros de seguridad, Capacitación en IPERC, Caparitación en mapa de riesgos, .</t>
  </si>
  <si>
    <t>Capacitación en el llenado de ATS y  PETAR para trabajos en espacios confinados, Capacitación en espacios confinados, Inspección del área de trabajo, Monitoreo de gases, Medición de Temperatura. Contar con un vigia capacitado y entrenado, Capacitación en primerios auxilios, Capacitación uso correcto y cuidado de EPP, Capacitación en uso de extintores, Capacitación en mapa de riesgos, Capacitación en IPERC, .</t>
  </si>
  <si>
    <t>Monitoreo de agentes fisicos, Programa de horarios rotativos, Capacitación uso correcto y cuidado de EPP´s, Capacitación en procedimiento en caso de accidentes e incidentes de trabajo, Capacitación en uso de extintores, Capacitación el primeros auxilios, , Capacitación en mapa de riesgo y IPERC.</t>
  </si>
  <si>
    <t>Capacitación uso correcto y cuidado de EPP, Señalización con letreros de seguridad, Capacitación en primeros auxilios, Capacitación uso correcto y cuidado de EPP´s, Capacitación en procedimiento en caso de accidentes e incidentes, Capacitación en uso de extintores, Capacitación el primeros auxilios, , Capacitación en mapa de riesgo y IPERC.</t>
  </si>
  <si>
    <t>Monitoreos ocupacionales, Pausas activas y  rotacion de puesto de trabajo, ,  Capacitación uso correcto y cuidado de EPP, Capacitación en mapa de riesgos, Capacitación Política y RISST, reporte de actos y condiciones sub-estandar, , Capacitación en IPERC.</t>
  </si>
  <si>
    <t xml:space="preserve"> Capacitación uso correcto y cuidado de EPP, señalización con letreros de seguridad, Capacitación en mapa de riesgos, Capacitación Política y RISST, reporte de actos y condiciones sub-estandar, Capacitación en IPERC, .</t>
  </si>
  <si>
    <t>Capacitaciones uso correcto de EPP, señalización con letreros de seguridad, Monitoreos ocupacional, Capacitación en mapa de riesgos, Capacitación Política y RISST, reporte de actos y condiciones sub-estandar, Cpacitación en IPERC.</t>
  </si>
  <si>
    <t>Monitoreos ocupacionales, Pausas activas y  rotacion de puesto de trabajo, ,  Capacitación uso correcto y cuidado de EPP, Capacitación en mapa de riesgos, Capacitación Política y RISST, reporte de actos y condiciones sub-estandar, , Cpacitación en IPERC.</t>
  </si>
  <si>
    <t>Monitoreos ocupacionales, Pausas activas y  rotacion de puesto de trabajo, Capacitación en negación al trabajo inseguro,  Capacitación uso correcto y cuidado de EPP, Capacitación en mapa de riesgos, Capacitación Política y RISST, reporte de actos y condiciones sub-estandar, Capacitación en IPERC.</t>
  </si>
  <si>
    <t>Señalización y demarcación de vías peatonales,  Desplazamiento por las lineas peatonales, Capacitación mapa de riesgos, Capacitación uso correcto y cuidado de EPP, Señaleticas de seguridad, Capacitación Política y RISST, Capacitación en IPERC, señales de seguridad (Estacionamiento de cisternas)</t>
  </si>
  <si>
    <t>Señalización y demarcación de vías peatonales,  Desplazamiento por las lineas peatonales, Capacitación mapa de riesgos, Capacitación uso correcto y cuidado de EPP, Señaleticas de seguridad, Capacitación Política y RISST, Capacitación en IPERC.</t>
  </si>
  <si>
    <t>Medición de temperatura interna de cisterna,  Capacitación uso correcto y cuidado de EPP, Capacitación en mapa de riesgos, Capacitación Política y RISST, reporte de actos y condiciones sub-estandar, Capacitación en IPERC, ,  Puntos de hidratación.</t>
  </si>
  <si>
    <t>Monitoreo de agentes disergonomicos, Capacitación IPERC, Pausas activas</t>
  </si>
  <si>
    <t>Monitoreos ocupacionales, Pausas activas y Capacitación en IPERC.</t>
  </si>
  <si>
    <t>Polo manga larga con cinta reflectiva, pantalón jean, guantes,casco, zapatos de seguridad.</t>
  </si>
  <si>
    <t>Polo manga larga con cinta reflectiva, pantalón jean, guantes  zapatos de seguridad, lentes, barbiquejo</t>
  </si>
  <si>
    <t>Polo manga larga con cinta reflectiva, pantalón jeancasco, zapatos de seguridad.</t>
  </si>
  <si>
    <t>Polo manga larga con cinta reflectiva, pantalón jean, guantes  casco  , zapatos de seguridad, lentes, mascarilla.</t>
  </si>
  <si>
    <t>Polo manga larga con cinta reflectiva, pantalón jean, guantes  casco  , zapatos de seguridad, lentes, respiradores con filtros.</t>
  </si>
  <si>
    <t>Polo manga larga con cinta reflectiva, pantalón jean, guantes casco , zapatos de seguridad, lentes.</t>
  </si>
  <si>
    <t>Polo manga larga con cinta reflectiva, pantalón jean, guantes casco , zapatos de seguridad, lentes,Traje A40.</t>
  </si>
  <si>
    <t>Polo manga larga con cinta reflectiva, pantalón jean, guantes,casco  zapatos de seguridad, lentes , barbiquejo</t>
  </si>
  <si>
    <t>Polo manga larga con cinta reflectiva, pantalón jean, casco ,  guantes zapatos de seguridad, lentes, mascarilla.</t>
  </si>
  <si>
    <t>Polo manga larga con cinta reflectiva, pantalón jean, guantes,casco  zapatos de seguridad con suela antideslizante, lentes , barbiquejo</t>
  </si>
  <si>
    <t>casco ,  zapatos de seguridad, barbiquejo, arnes y linea de vida</t>
  </si>
  <si>
    <t>Polo manga larga con cinta reflectiva, pantalón jean, guantes,casco  zapatos de seguridad con suela antideslizante, lentes , barbiquejo, linterna par casco.</t>
  </si>
  <si>
    <t>Polo manga larga con cinta reflectiva, pantalón jean, guantes, casco  zapatos de seguridad, lentes , barbiquejo</t>
  </si>
  <si>
    <t>Polo manga larga con cinta reflectiva, pantalón jean, guantes,casco , zapatos de seguridad, lentes.</t>
  </si>
  <si>
    <t>Polo manga larga con cinta reflectiva, pantalón jean, casco ,  guantes zapatos de seguridad, lentes, faja.</t>
  </si>
  <si>
    <r>
      <t xml:space="preserve">Jefatura SST
</t>
    </r>
    <r>
      <rPr>
        <sz val="18"/>
        <rFont val="Arial Narrow"/>
        <family val="2"/>
      </rPr>
      <t>Katia Luz Romero Gomez</t>
    </r>
    <r>
      <rPr>
        <b/>
        <sz val="18"/>
        <rFont val="Arial Narrow"/>
        <family val="2"/>
      </rPr>
      <t xml:space="preserve">
(Coordinador SST)</t>
    </r>
  </si>
  <si>
    <r>
      <t xml:space="preserve">Jefatura de Calidad
</t>
    </r>
    <r>
      <rPr>
        <sz val="18"/>
        <rFont val="Arial Narrow"/>
        <family val="2"/>
      </rPr>
      <t>Edinson Fernández Rodríguez</t>
    </r>
    <r>
      <rPr>
        <b/>
        <sz val="18"/>
        <rFont val="Arial Narrow"/>
        <family val="2"/>
      </rPr>
      <t xml:space="preserve">
(Supervisor de calidad)</t>
    </r>
  </si>
  <si>
    <r>
      <t xml:space="preserve">CSST
</t>
    </r>
    <r>
      <rPr>
        <sz val="18"/>
        <rFont val="Arial Narrow"/>
        <family val="2"/>
      </rPr>
      <t>Jorge Luis Córdova Orozco</t>
    </r>
    <r>
      <rPr>
        <b/>
        <sz val="18"/>
        <rFont val="Arial Narrow"/>
        <family val="2"/>
      </rPr>
      <t xml:space="preserve">
(Presidente de CSST)</t>
    </r>
  </si>
  <si>
    <t>Ley N° 29783, Ley de Seguridad y Salud en el Trabajo.
D.S. N°005-2012-TR Reglamento de Ley N° 29783.
RM N° 022-2024-MINSA, Aprueban la Directiva Administrativa N° 349-MINSA/DGIESP-2024, Directiva Administrativa que establece las disposiciones para la vigilancia, prevención y control de la salud de los trabajadores con riesgo de exposición a SARS-CoV-2.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</si>
</sst>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6"/>
      <color theme="1"/>
      <name val="Arial Narrow"/>
      <family val="2"/>
    </font>
    <font>
      <sz val="16"/>
      <name val="Arial Narrow"/>
      <family val="2"/>
    </font>
    <font>
      <sz val="11"/>
      <color theme="1"/>
      <name val="Arial Narrow"/>
      <family val="2"/>
    </font>
    <font>
      <sz val="11"/>
      <name val="Arial Narrow"/>
      <family val="2"/>
    </font>
    <font>
      <sz val="14"/>
      <color theme="1"/>
      <name val="Arial Narrow"/>
      <family val="2"/>
    </font>
    <font>
      <b/>
      <sz val="14"/>
      <color theme="1"/>
      <name val="Arial Narrow"/>
      <family val="2"/>
    </font>
    <font>
      <sz val="10"/>
      <color theme="1"/>
      <name val="Arial Narrow"/>
      <family val="2"/>
    </font>
    <font>
      <b/>
      <sz val="18"/>
      <name val="Arial Narrow"/>
      <family val="2"/>
    </font>
    <font>
      <b/>
      <sz val="16"/>
      <name val="Arial Narrow"/>
      <family val="2"/>
    </font>
    <font>
      <b/>
      <sz val="18"/>
      <color theme="1"/>
      <name val="Arial Narrow"/>
      <family val="2"/>
    </font>
    <font>
      <b/>
      <sz val="20"/>
      <color theme="1"/>
      <name val="Arial Narrow"/>
      <family val="2"/>
    </font>
    <font>
      <b/>
      <sz val="16"/>
      <color theme="1"/>
      <name val="Arial Narrow"/>
      <family val="2"/>
    </font>
    <font>
      <sz val="16"/>
      <color theme="1"/>
      <name val="Calibri"/>
      <family val="2"/>
    </font>
    <font>
      <sz val="16"/>
      <name val="Calibri"/>
      <family val="2"/>
    </font>
    <font>
      <sz val="15"/>
      <name val="Arial Narrow"/>
      <family val="2"/>
    </font>
    <font>
      <sz val="18"/>
      <color theme="1"/>
      <name val="Arial Narrow"/>
      <family val="2"/>
    </font>
    <font>
      <sz val="18"/>
      <name val="Arial Narrow"/>
      <family val="2"/>
    </font>
    <font>
      <b/>
      <sz val="24"/>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6337778862885"/>
        <bgColor indexed="64"/>
      </patternFill>
    </fill>
    <fill>
      <patternFill patternType="solid">
        <fgColor rgb="FFB7DEE8"/>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34">
    <xf numFmtId="0" fontId="0" fillId="0" borderId="0" xfId="0"/>
    <xf numFmtId="0" fontId="0" fillId="0" borderId="0" xfId="0" applyAlignment="1">
      <alignment wrapText="1"/>
    </xf>
    <xf numFmtId="0" fontId="0" fillId="0" borderId="0" xfId="0" applyAlignment="1">
      <alignment horizontal="center" wrapText="1"/>
    </xf>
    <xf numFmtId="0" fontId="0" fillId="2" borderId="0" xfId="0" applyFill="1" applyAlignment="1">
      <alignment horizontal="center" vertical="center" wrapText="1"/>
    </xf>
    <xf numFmtId="0" fontId="0" fillId="2" borderId="0" xfId="0" applyFill="1" applyAlignment="1">
      <alignment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textRotation="90" wrapText="1"/>
    </xf>
    <xf numFmtId="2" fontId="1" fillId="5"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Alignment="1">
      <alignment wrapText="1"/>
    </xf>
    <xf numFmtId="0" fontId="1" fillId="2" borderId="4"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horizontal="center" vertical="center" textRotation="90"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wrapText="1"/>
    </xf>
    <xf numFmtId="0" fontId="3" fillId="0" borderId="0" xfId="0" applyFont="1" applyAlignment="1">
      <alignment horizontal="center" wrapText="1"/>
    </xf>
    <xf numFmtId="0" fontId="3" fillId="2" borderId="0" xfId="0" applyFont="1" applyFill="1" applyAlignment="1">
      <alignment horizontal="center" wrapTex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2" fontId="3"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1" fillId="0" borderId="0" xfId="0" applyFont="1" applyAlignment="1">
      <alignment wrapText="1"/>
    </xf>
    <xf numFmtId="0" fontId="9" fillId="10" borderId="8" xfId="0" applyFont="1" applyFill="1" applyBorder="1" applyAlignment="1">
      <alignment horizontal="center" vertical="center" wrapText="1"/>
    </xf>
    <xf numFmtId="0" fontId="9" fillId="10" borderId="11" xfId="0" applyFont="1" applyFill="1" applyBorder="1" applyAlignment="1">
      <alignment horizontal="center" vertical="center" textRotation="90" wrapText="1"/>
    </xf>
    <xf numFmtId="0" fontId="9" fillId="10" borderId="8" xfId="0" applyFont="1" applyFill="1" applyBorder="1" applyAlignment="1">
      <alignment horizontal="center" vertical="center" textRotation="90" wrapText="1"/>
    </xf>
    <xf numFmtId="0" fontId="5" fillId="0" borderId="0" xfId="0" applyFont="1" applyAlignment="1">
      <alignment horizontal="center" vertical="center" wrapText="1"/>
    </xf>
    <xf numFmtId="0" fontId="2" fillId="2" borderId="4" xfId="0" applyFont="1" applyFill="1" applyBorder="1" applyAlignment="1" applyProtection="1">
      <alignment horizontal="center" vertical="center" wrapText="1"/>
      <protection locked="0"/>
    </xf>
    <xf numFmtId="49" fontId="1" fillId="2" borderId="4" xfId="0" applyNumberFormat="1"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2" fillId="10" borderId="4" xfId="0" applyFont="1" applyFill="1" applyBorder="1" applyAlignment="1">
      <alignment horizontal="center" vertical="center" wrapText="1"/>
    </xf>
    <xf numFmtId="0" fontId="1" fillId="2" borderId="4" xfId="0" applyFont="1" applyFill="1" applyBorder="1" applyAlignment="1">
      <alignment horizontal="center" vertical="center" textRotation="90" wrapText="1"/>
    </xf>
    <xf numFmtId="0" fontId="13" fillId="2" borderId="4" xfId="0" applyFont="1" applyFill="1" applyBorder="1" applyAlignment="1">
      <alignment horizontal="center" vertical="center" wrapText="1"/>
    </xf>
    <xf numFmtId="0" fontId="13" fillId="0" borderId="4" xfId="0" applyFont="1" applyBorder="1" applyAlignment="1">
      <alignment horizontal="center" vertical="center" wrapText="1"/>
    </xf>
    <xf numFmtId="2" fontId="13" fillId="5"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2" fontId="13" fillId="5" borderId="14" xfId="0" applyNumberFormat="1" applyFont="1" applyFill="1" applyBorder="1" applyAlignment="1">
      <alignment horizontal="center" vertical="center" wrapText="1"/>
    </xf>
    <xf numFmtId="0" fontId="13" fillId="2" borderId="4" xfId="0" applyFont="1" applyFill="1" applyBorder="1" applyAlignment="1">
      <alignment horizontal="center" vertical="center" textRotation="90" wrapText="1"/>
    </xf>
    <xf numFmtId="0" fontId="14" fillId="0" borderId="4" xfId="0"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 fillId="2" borderId="10" xfId="0" applyFont="1" applyFill="1" applyBorder="1" applyAlignment="1">
      <alignment horizontal="center" vertical="center" wrapText="1"/>
    </xf>
    <xf numFmtId="0" fontId="16" fillId="0" borderId="4" xfId="0" applyFont="1" applyBorder="1" applyAlignment="1">
      <alignment horizontal="left" wrapText="1"/>
    </xf>
    <xf numFmtId="0" fontId="8" fillId="0" borderId="4" xfId="0" applyFont="1" applyBorder="1" applyAlignment="1">
      <alignment horizontal="center" vertical="center" wrapText="1"/>
    </xf>
    <xf numFmtId="0" fontId="8" fillId="12" borderId="11" xfId="0" applyFont="1" applyFill="1" applyBorder="1" applyAlignment="1">
      <alignment horizontal="center" vertical="center"/>
    </xf>
    <xf numFmtId="0" fontId="5" fillId="0" borderId="0" xfId="0" applyFont="1" applyAlignment="1">
      <alignment wrapText="1"/>
    </xf>
    <xf numFmtId="0" fontId="6" fillId="2" borderId="0" xfId="0" applyFont="1" applyFill="1" applyAlignment="1">
      <alignment vertical="center" wrapText="1"/>
    </xf>
    <xf numFmtId="0" fontId="6" fillId="9"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vertical="center" wrapText="1"/>
    </xf>
    <xf numFmtId="0" fontId="5"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12" borderId="12" xfId="0" applyFont="1" applyFill="1" applyBorder="1" applyAlignment="1">
      <alignment horizontal="center" vertical="center"/>
    </xf>
    <xf numFmtId="0" fontId="8" fillId="12" borderId="13"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textRotation="90" wrapText="1"/>
    </xf>
    <xf numFmtId="0" fontId="1" fillId="0" borderId="9" xfId="0" applyFont="1" applyBorder="1" applyAlignment="1">
      <alignment horizontal="center" vertical="center" textRotation="90" wrapText="1"/>
    </xf>
    <xf numFmtId="0" fontId="1" fillId="0" borderId="10" xfId="0" applyFont="1" applyBorder="1" applyAlignment="1">
      <alignment horizontal="center" vertical="center" textRotation="90" wrapText="1"/>
    </xf>
    <xf numFmtId="0" fontId="6" fillId="9"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6"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4" xfId="0" applyFont="1" applyFill="1" applyBorder="1" applyAlignment="1">
      <alignment horizontal="center" vertical="center" wrapText="1"/>
    </xf>
    <xf numFmtId="0" fontId="10" fillId="3" borderId="11" xfId="0" applyFont="1" applyFill="1" applyBorder="1" applyAlignment="1">
      <alignment horizontal="center" wrapText="1"/>
    </xf>
    <xf numFmtId="0" fontId="10" fillId="3" borderId="13" xfId="0" applyFont="1" applyFill="1" applyBorder="1" applyAlignment="1">
      <alignment horizont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4" xfId="0" applyFont="1" applyFill="1" applyBorder="1" applyAlignment="1">
      <alignment horizontal="center" vertical="center" textRotation="90" wrapText="1"/>
    </xf>
    <xf numFmtId="0" fontId="9" fillId="10" borderId="8" xfId="0" applyFont="1" applyFill="1" applyBorder="1" applyAlignment="1">
      <alignment horizontal="center" vertical="center" textRotation="90" wrapText="1"/>
    </xf>
    <xf numFmtId="0" fontId="6" fillId="8" borderId="8"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9" borderId="4" xfId="0" applyFont="1" applyFill="1" applyBorder="1" applyAlignment="1">
      <alignment horizontal="center" vertical="center" textRotation="90" wrapText="1"/>
    </xf>
    <xf numFmtId="0" fontId="16" fillId="0" borderId="11" xfId="0" applyFont="1" applyBorder="1" applyAlignment="1">
      <alignment horizontal="center" wrapText="1"/>
    </xf>
    <xf numFmtId="0" fontId="16" fillId="0" borderId="12" xfId="0" applyFont="1" applyBorder="1" applyAlignment="1">
      <alignment horizontal="center" wrapText="1"/>
    </xf>
    <xf numFmtId="0" fontId="16" fillId="0" borderId="13" xfId="0" applyFont="1" applyBorder="1" applyAlignment="1">
      <alignment horizontal="center" wrapText="1"/>
    </xf>
    <xf numFmtId="49" fontId="5" fillId="0" borderId="4" xfId="0" applyNumberFormat="1" applyFont="1" applyBorder="1" applyAlignment="1">
      <alignment horizontal="center" vertical="center" wrapText="1"/>
    </xf>
    <xf numFmtId="0" fontId="9" fillId="2" borderId="4" xfId="0" applyFont="1" applyFill="1" applyBorder="1" applyAlignment="1">
      <alignment horizontal="center" vertical="center" wrapText="1"/>
    </xf>
    <xf numFmtId="0" fontId="9" fillId="10" borderId="10" xfId="0" applyFont="1" applyFill="1" applyBorder="1" applyAlignment="1">
      <alignment horizontal="center" vertical="center" textRotation="90"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7" fillId="2" borderId="6" xfId="0" applyFont="1" applyFill="1" applyBorder="1" applyAlignment="1">
      <alignment horizontal="center" wrapText="1"/>
    </xf>
    <xf numFmtId="0" fontId="7" fillId="2" borderId="7" xfId="0" applyFont="1" applyFill="1" applyBorder="1" applyAlignment="1">
      <alignment horizont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8" fillId="12" borderId="11"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0" xfId="0" applyFont="1" applyFill="1" applyBorder="1" applyAlignment="1">
      <alignment horizontal="center" vertical="center" wrapText="1"/>
    </xf>
    <xf numFmtId="14" fontId="16" fillId="0" borderId="1" xfId="0" applyNumberFormat="1" applyFont="1" applyBorder="1" applyAlignment="1">
      <alignment horizontal="center" vertical="center" wrapText="1"/>
    </xf>
    <xf numFmtId="14" fontId="16" fillId="0" borderId="2" xfId="0" applyNumberFormat="1" applyFont="1" applyBorder="1" applyAlignment="1">
      <alignment horizontal="center" vertical="center" wrapText="1"/>
    </xf>
    <xf numFmtId="14" fontId="16" fillId="0" borderId="3" xfId="0" applyNumberFormat="1" applyFont="1" applyBorder="1" applyAlignment="1">
      <alignment horizontal="center" vertical="center" wrapText="1"/>
    </xf>
    <xf numFmtId="14" fontId="16" fillId="0" borderId="5"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14" fontId="16" fillId="0" borderId="7" xfId="0" applyNumberFormat="1" applyFont="1" applyBorder="1" applyAlignment="1">
      <alignment horizontal="center" vertical="center" wrapText="1"/>
    </xf>
    <xf numFmtId="0" fontId="10" fillId="11" borderId="4" xfId="0" applyFont="1" applyFill="1" applyBorder="1" applyAlignment="1">
      <alignment horizontal="center" vertical="center"/>
    </xf>
  </cellXfs>
  <cellStyles count="1">
    <cellStyle name="Normal" xfId="0" builtinId="0"/>
  </cellStyles>
  <dxfs count="5">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e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oneCellAnchor>
    <xdr:from>
      <xdr:col>0</xdr:col>
      <xdr:colOff>396875</xdr:colOff>
      <xdr:row>0</xdr:row>
      <xdr:rowOff>95250</xdr:rowOff>
    </xdr:from>
    <xdr:ext cx="1556330" cy="628650"/>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2750"/>
        <a:stretch/>
      </xdr:blipFill>
      <xdr:spPr>
        <a:xfrm>
          <a:off x="396875" y="95250"/>
          <a:ext cx="1556330" cy="628650"/>
        </a:xfrm>
        <a:prstGeom prst="rect">
          <a:avLst/>
        </a:prstGeom>
      </xdr:spPr>
    </xdr:pic>
    <xdr:clientData/>
  </xdr:oneCellAnchor>
  <xdr:twoCellAnchor editAs="oneCell">
    <xdr:from>
      <xdr:col>19</xdr:col>
      <xdr:colOff>452011</xdr:colOff>
      <xdr:row>96</xdr:row>
      <xdr:rowOff>396100</xdr:rowOff>
    </xdr:from>
    <xdr:to>
      <xdr:col>19</xdr:col>
      <xdr:colOff>3475719</xdr:colOff>
      <xdr:row>96</xdr:row>
      <xdr:rowOff>1856600</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794694" y="87964149"/>
          <a:ext cx="3023708" cy="1460500"/>
        </a:xfrm>
        <a:prstGeom prst="rect">
          <a:avLst/>
        </a:prstGeom>
      </xdr:spPr>
    </xdr:pic>
    <xdr:clientData/>
  </xdr:twoCellAnchor>
  <xdr:twoCellAnchor editAs="oneCell">
    <xdr:from>
      <xdr:col>3</xdr:col>
      <xdr:colOff>3868208</xdr:colOff>
      <xdr:row>96</xdr:row>
      <xdr:rowOff>444500</xdr:rowOff>
    </xdr:from>
    <xdr:to>
      <xdr:col>8</xdr:col>
      <xdr:colOff>188574</xdr:colOff>
      <xdr:row>96</xdr:row>
      <xdr:rowOff>2095500</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extLst>
            <a:ext uri="{BEBA8EAE-BF5A-486C-A8C5-ECC9F3942E4B}">
              <a14:imgProps xmlns:a14="http://schemas.microsoft.com/office/drawing/2010/main">
                <a14:imgLayer r:embed="rId4">
                  <a14:imgEffect>
                    <a14:saturation sat="400000"/>
                  </a14:imgEffect>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9350375" y="192405000"/>
          <a:ext cx="4406032" cy="1651000"/>
        </a:xfrm>
        <a:prstGeom prst="rect">
          <a:avLst/>
        </a:prstGeom>
      </xdr:spPr>
    </xdr:pic>
    <xdr:clientData/>
  </xdr:twoCellAnchor>
  <xdr:twoCellAnchor>
    <xdr:from>
      <xdr:col>15</xdr:col>
      <xdr:colOff>656167</xdr:colOff>
      <xdr:row>96</xdr:row>
      <xdr:rowOff>275167</xdr:rowOff>
    </xdr:from>
    <xdr:to>
      <xdr:col>15</xdr:col>
      <xdr:colOff>5037667</xdr:colOff>
      <xdr:row>96</xdr:row>
      <xdr:rowOff>2038309</xdr:rowOff>
    </xdr:to>
    <xdr:pic>
      <xdr:nvPicPr>
        <xdr:cNvPr id="6" name="Imagen 5" descr="WhatsApp Image 2023-06-14 at 18">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10719"/>
        <a:stretch/>
      </xdr:blipFill>
      <xdr:spPr bwMode="auto">
        <a:xfrm>
          <a:off x="20171834" y="192235667"/>
          <a:ext cx="4381500" cy="1763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PERC\27-IPER-MTTO-Mantenimiento%20El&#233;ctr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UARIO\Desktop\IPERC\CALIDAD\IPERC_CALIDAD%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LENOVO\Desktop\IPERC\24-IPER-MTTO-Mantenimiento%20Mec&#225;n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PERC%20IDE%20GALLAH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ER"/>
      <sheetName val="PGR1"/>
      <sheetName val="RESUMEN DE RIESGOS"/>
      <sheetName val="OTROS"/>
      <sheetName val="CUADRO COMPARATIVO"/>
      <sheetName val="PELIGROS"/>
    </sheetNames>
    <sheetDataSet>
      <sheetData sheetId="0" refreshError="1"/>
      <sheetData sheetId="1" refreshError="1"/>
      <sheetData sheetId="2" refreshError="1"/>
      <sheetData sheetId="3">
        <row r="2">
          <cell r="D2" t="str">
            <v>SI</v>
          </cell>
        </row>
        <row r="3">
          <cell r="D3" t="str">
            <v>NO</v>
          </cell>
        </row>
      </sheetData>
      <sheetData sheetId="4" refreshError="1"/>
      <sheetData sheetId="5">
        <row r="2">
          <cell r="D2" t="str">
            <v xml:space="preserve">Código: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LIGROS"/>
      <sheetName val="JEFE DE CALIDAD Y LABORATORIO"/>
      <sheetName val="SUPERVISOR DE CALIDAD"/>
      <sheetName val="INSPECTOR DE ENVASES E INSUMOS"/>
      <sheetName val="ANALISTA DE CALIDAD"/>
      <sheetName val="AUXILIAR DE CALIDAD"/>
      <sheetName val="AUXILIAR CALIDAD M. PRIMA"/>
    </sheetNames>
    <sheetDataSet>
      <sheetData sheetId="0">
        <row r="7">
          <cell r="B7">
            <v>100</v>
          </cell>
          <cell r="C7" t="str">
            <v>Suelo en mal estado/ irregular</v>
          </cell>
          <cell r="D7" t="str">
            <v>Caída al mismo nivel, golpes, tropezones, fractura, estirones musculares</v>
          </cell>
          <cell r="E7" t="str">
            <v>BASE LEGAL</v>
          </cell>
        </row>
        <row r="8">
          <cell r="B8">
            <v>101</v>
          </cell>
          <cell r="C8" t="str">
            <v>Objetos en el Suelo</v>
          </cell>
          <cell r="D8" t="str">
            <v>Caída al mismo nivel, tropesones, golpes, rasmilladuras, daño a la salud</v>
          </cell>
          <cell r="E8">
            <v>0</v>
          </cell>
        </row>
        <row r="9">
          <cell r="B9">
            <v>102</v>
          </cell>
          <cell r="C9" t="str">
            <v>Líquidos/emulsiones en el Suelo</v>
          </cell>
          <cell r="D9" t="str">
            <v>Caída al mismo nivel, golpes, resbalones</v>
          </cell>
          <cell r="E9">
            <v>0</v>
          </cell>
        </row>
        <row r="10">
          <cell r="B10">
            <v>103</v>
          </cell>
          <cell r="C10" t="str">
            <v>Infraestructura inadecuada (techos bajos, área reducida, falta de puerta de emergencia, falta de acceso, etc)</v>
          </cell>
          <cell r="D10" t="str">
            <v>Caída al mismo nivel, golpes, contusiones.</v>
          </cell>
          <cell r="E10" t="str">
            <v>Ley N° 29783, Ley de Seguridad y Salud en el Trabajo
D.S. N°005-2012 TR Reglamento de Ley N° 29783.</v>
          </cell>
        </row>
        <row r="11">
          <cell r="B11">
            <v>104</v>
          </cell>
          <cell r="C11" t="str">
            <v>Zanjas / Desniveles/ Excavaciones  en el lugar de trabajo</v>
          </cell>
          <cell r="D11" t="str">
            <v>Caídas a distinto nivel, tropezones, golpes</v>
          </cell>
          <cell r="E11">
            <v>0</v>
          </cell>
        </row>
        <row r="12">
          <cell r="B12">
            <v>105</v>
          </cell>
          <cell r="C12" t="str">
            <v>Uso de escaleras portátiles</v>
          </cell>
          <cell r="D12" t="str">
            <v>Caídas a distinto nivel, golpes, fracturas, muerte.</v>
          </cell>
          <cell r="E12">
            <v>0</v>
          </cell>
        </row>
        <row r="13">
          <cell r="B13">
            <v>106</v>
          </cell>
          <cell r="C13" t="str">
            <v>Uso de escaleras fijas</v>
          </cell>
          <cell r="D13" t="str">
            <v>Resbalones, caídas a distinto nivel, golpes, fracturas, muerte.</v>
          </cell>
          <cell r="E13">
            <v>0</v>
          </cell>
        </row>
        <row r="14">
          <cell r="B14">
            <v>107</v>
          </cell>
          <cell r="C14" t="str">
            <v>Uso de andamios y plataformas temporales</v>
          </cell>
          <cell r="D14" t="str">
            <v>Caídas a distinto nivel, golpes, fracturas, daño osteo muscular, muerte.</v>
          </cell>
          <cell r="E14">
            <v>0</v>
          </cell>
        </row>
        <row r="15">
          <cell r="B15">
            <v>108</v>
          </cell>
          <cell r="C15" t="str">
            <v>Trabajos en techos defectuosos</v>
          </cell>
          <cell r="D15" t="str">
            <v>Caídas a distinto nivel, golpes, fracturas, daño osteo muscular, muerte.</v>
          </cell>
          <cell r="E15">
            <v>0</v>
          </cell>
        </row>
        <row r="16">
          <cell r="B16">
            <v>109</v>
          </cell>
          <cell r="C16" t="str">
            <v>Izaje de personal con plataforma elevadora</v>
          </cell>
          <cell r="D16" t="str">
            <v>Caídas a distinto nivel, golpes contra objetos, contactos con líneas eléctricas aéreas, atrapamientos, choques con o contra otros vehículos, muerte.</v>
          </cell>
          <cell r="E16" t="str">
            <v>Ley N° 29783, Ley de Seguridad y Salud en el Trabajo
D.S. N°005-2012 TR Reglamento de Ley N° 29783.</v>
          </cell>
        </row>
        <row r="17">
          <cell r="B17">
            <v>110</v>
          </cell>
          <cell r="C17" t="str">
            <v>Manipulación de objetos y herramientas en altura</v>
          </cell>
          <cell r="D17" t="str">
            <v>Caída de objetos, golpes, contusiones.</v>
          </cell>
          <cell r="E17">
            <v>0</v>
          </cell>
        </row>
        <row r="18">
          <cell r="B18">
            <v>111</v>
          </cell>
          <cell r="C18" t="str">
            <v xml:space="preserve">Elementos manipulados con montacargas </v>
          </cell>
          <cell r="D18" t="str">
            <v>Caída de objetos, choques, atropellamiento.</v>
          </cell>
          <cell r="E18">
            <v>0</v>
          </cell>
        </row>
        <row r="19">
          <cell r="B19">
            <v>112</v>
          </cell>
          <cell r="C19" t="str">
            <v>Elementos apilados inadecuadamente</v>
          </cell>
          <cell r="D19" t="str">
            <v>Caída de objetos, golpes, contusiones.</v>
          </cell>
          <cell r="E19">
            <v>0</v>
          </cell>
        </row>
        <row r="20">
          <cell r="B20">
            <v>113</v>
          </cell>
          <cell r="C20" t="str">
            <v>Transporte de carga</v>
          </cell>
          <cell r="D20" t="str">
            <v>Caída de objetos, choques, atropellamiento, fracturas.</v>
          </cell>
          <cell r="E20" t="str">
            <v>Ley N° 29783, Ley de Seguridad y Salud en el Trabajo
D.S. N°005-2012 TR Reglamento de Ley N° 29783.</v>
          </cell>
        </row>
        <row r="21">
          <cell r="B21">
            <v>114</v>
          </cell>
          <cell r="C21" t="str">
            <v>Fallas mecánicas y estructurales de equipos de izaje</v>
          </cell>
          <cell r="D21" t="str">
            <v>Caída de objetos/estructuras del equipo de izaje, caídas de personal, golpes, aplastamiento, fracturas, muerte.</v>
          </cell>
          <cell r="E21">
            <v>0</v>
          </cell>
        </row>
        <row r="22">
          <cell r="B22">
            <v>115</v>
          </cell>
          <cell r="C22" t="str">
            <v>Fallas mecánicas en máquinas y equipos</v>
          </cell>
          <cell r="D22" t="str">
            <v>Contacto con  maquinas y equipos en movimiento,cortes, golpes,fracturas,muerte.</v>
          </cell>
          <cell r="E22">
            <v>0</v>
          </cell>
        </row>
        <row r="23">
          <cell r="B23">
            <v>116</v>
          </cell>
          <cell r="C23" t="str">
            <v>Trabajos en altura</v>
          </cell>
          <cell r="D23" t="str">
            <v>Caídas a distinto nivel, golpes, fracturas, daño osteo muscular, muerte</v>
          </cell>
          <cell r="E23">
            <v>0</v>
          </cell>
        </row>
        <row r="24">
          <cell r="B24">
            <v>117</v>
          </cell>
          <cell r="C24" t="str">
            <v xml:space="preserve">Trabajos de izaje </v>
          </cell>
          <cell r="D24" t="str">
            <v>Caída de Objetos, golpes, aplastamiento, fracturas, muerte.</v>
          </cell>
          <cell r="E24" t="str">
            <v>Ley N° 29783, Ley de Seguridad y Salud en el Trabajo
D.S. N°005-2012 TR Reglamento de Ley N° 29783.</v>
          </cell>
        </row>
        <row r="25">
          <cell r="B25">
            <v>200</v>
          </cell>
          <cell r="C25" t="str">
            <v>Tránsito vehicular</v>
          </cell>
          <cell r="D25" t="str">
            <v>Colisión, atropello, volcadura</v>
          </cell>
          <cell r="E25">
            <v>0</v>
          </cell>
        </row>
        <row r="26">
          <cell r="B26">
            <v>201</v>
          </cell>
          <cell r="C26" t="str">
            <v>Cierre o disminución de vía</v>
          </cell>
          <cell r="D26" t="str">
            <v>Colisión, atropello</v>
          </cell>
          <cell r="E26" t="str">
            <v>Ley N° 29783, Ley de Seguridad y Salud en el Trabajo
D.S. N°005-2012 TR Reglamento de Ley N° 29783.</v>
          </cell>
        </row>
        <row r="27">
          <cell r="B27">
            <v>202</v>
          </cell>
          <cell r="C27" t="str">
            <v>Problemas de Visibilidad (Luces altas, polvo, clima: niebla, lluvia, granizo, deslumbramiento del sol, otros)</v>
          </cell>
          <cell r="D27" t="str">
            <v>Colisión, atropello, volcadura, atrapamiento</v>
          </cell>
          <cell r="E27" t="str">
            <v>Ley N° 29783, Ley de Seguridad y Salud en el Trabajo
D.S. N°005-2012 TR Reglamento de Ley N° 29783.</v>
          </cell>
        </row>
        <row r="28">
          <cell r="B28">
            <v>203</v>
          </cell>
          <cell r="C28" t="str">
            <v>Vías/ pistas en mal estado</v>
          </cell>
          <cell r="D28" t="str">
            <v>Colisión, atropello, volcadura.</v>
          </cell>
          <cell r="E28">
            <v>0</v>
          </cell>
        </row>
        <row r="29">
          <cell r="B29">
            <v>204</v>
          </cell>
          <cell r="C29" t="str">
            <v>Vías/ pista resbalosa</v>
          </cell>
          <cell r="D29" t="str">
            <v>Colisión, atropello, volcadura.</v>
          </cell>
          <cell r="E29">
            <v>0</v>
          </cell>
        </row>
        <row r="30">
          <cell r="B30">
            <v>205</v>
          </cell>
          <cell r="C30" t="str">
            <v>Cierre o disminución de crucero peatonal</v>
          </cell>
          <cell r="D30" t="str">
            <v>Colisión, atropello</v>
          </cell>
          <cell r="E30" t="str">
            <v xml:space="preserve">Ley N° 29783, Ley de Seguridad y Salud en el Trabajo
D.S. N°005-2012 TR Reglamento de Ley N° 29783 
D.S. Nº 016-2009-MTC Reglamento Nacional de Tránsito - Código de Tránsito.
</v>
          </cell>
        </row>
        <row r="31">
          <cell r="B31">
            <v>206</v>
          </cell>
          <cell r="C31" t="str">
            <v>Presencia de personal en zona de transito vehicular</v>
          </cell>
          <cell r="D31" t="str">
            <v>Colisión, atropello, golpes</v>
          </cell>
          <cell r="E31" t="str">
            <v xml:space="preserve">Ley N° 29783, Ley de Seguridad y Salud en el Trabajo
D.S. N°005-2012 TR Reglamento de Ley N° 29783 
D.S. Nº 016-2009-MTC Reglamento Nacional de Tránsito - Código de Tránsito.
</v>
          </cell>
        </row>
        <row r="32">
          <cell r="B32">
            <v>207</v>
          </cell>
          <cell r="C32" t="str">
            <v>Estructuras en áreas de tránsito vehicular</v>
          </cell>
          <cell r="D32" t="str">
            <v>Colisión, contactos con estructuras</v>
          </cell>
          <cell r="E32">
            <v>0</v>
          </cell>
        </row>
        <row r="33">
          <cell r="B33">
            <v>300</v>
          </cell>
          <cell r="C33" t="str">
            <v>Maquinas/Objetos en movimiento</v>
          </cell>
          <cell r="D33" t="str">
            <v>Atrapamiento, muerte.</v>
          </cell>
          <cell r="E33">
            <v>0</v>
          </cell>
        </row>
        <row r="34">
          <cell r="B34">
            <v>301</v>
          </cell>
          <cell r="C34" t="str">
            <v xml:space="preserve">Manipulación de herramientas y objetos varios </v>
          </cell>
          <cell r="D34" t="str">
            <v>Caída de herramientas y objetos, contusiones.</v>
          </cell>
          <cell r="E34">
            <v>0</v>
          </cell>
        </row>
        <row r="35">
          <cell r="B35">
            <v>302</v>
          </cell>
          <cell r="C35" t="str">
            <v>Energía neumática</v>
          </cell>
          <cell r="D35" t="str">
            <v>Irritaciones a la vista, lesiones.</v>
          </cell>
          <cell r="E35">
            <v>0</v>
          </cell>
        </row>
        <row r="36">
          <cell r="B36">
            <v>303</v>
          </cell>
          <cell r="C36" t="str">
            <v>Herramientas/equipos eléctricos</v>
          </cell>
          <cell r="D36" t="str">
            <v>Contacto con herramientas/equipos eléctricos en movimiento, electrización (quemaduras),  electrocución (muerte), incendios</v>
          </cell>
          <cell r="E36">
            <v>0</v>
          </cell>
        </row>
        <row r="37">
          <cell r="B37">
            <v>304</v>
          </cell>
          <cell r="C37" t="str">
            <v>Herramientas para golpear (martillo, combas)</v>
          </cell>
          <cell r="D37" t="str">
            <v>Contacto con herramientas, contusiones.</v>
          </cell>
          <cell r="E37">
            <v>0</v>
          </cell>
        </row>
        <row r="38">
          <cell r="B38">
            <v>305</v>
          </cell>
          <cell r="C38" t="str">
            <v>Desprendimiento de partículas metálicas</v>
          </cell>
          <cell r="D38" t="str">
            <v>Proyección de partículas metálicas, quemaduras, lesiones a la vista</v>
          </cell>
          <cell r="E38">
            <v>0</v>
          </cell>
        </row>
        <row r="39">
          <cell r="B39">
            <v>306</v>
          </cell>
          <cell r="C39" t="str">
            <v>Herramientas o maquinarias sin guarda</v>
          </cell>
          <cell r="D39" t="str">
            <v>Contacto con herramientas o maquinarias sin guarda, cortes, amputaciones.</v>
          </cell>
          <cell r="E39">
            <v>0</v>
          </cell>
        </row>
        <row r="40">
          <cell r="B40">
            <v>307</v>
          </cell>
          <cell r="C40" t="str">
            <v>Máquinas o equipos fijos con piezas cortantes</v>
          </cell>
          <cell r="D40" t="str">
            <v>Contacto con piezas cortantes, cortes, amputaciones.</v>
          </cell>
          <cell r="E40">
            <v>0</v>
          </cell>
        </row>
        <row r="41">
          <cell r="B41">
            <v>308</v>
          </cell>
          <cell r="C41" t="str">
            <v>Herramientas portátiles eléctricas cortantes</v>
          </cell>
          <cell r="D41" t="str">
            <v>Cortes, amputaciones, quemaduras, electrización, electrocución, incendios.</v>
          </cell>
          <cell r="E41">
            <v>0</v>
          </cell>
        </row>
        <row r="42">
          <cell r="B42">
            <v>309</v>
          </cell>
          <cell r="C42" t="str">
            <v>Herramientas manuales cortantes</v>
          </cell>
          <cell r="D42" t="str">
            <v>Cortes, rasmilladuras.</v>
          </cell>
          <cell r="E42">
            <v>0</v>
          </cell>
        </row>
        <row r="43">
          <cell r="B43">
            <v>310</v>
          </cell>
          <cell r="C43" t="str">
            <v>Objetos o superficies cortantes</v>
          </cell>
          <cell r="D43" t="str">
            <v>Contacto con objetos o superficies contantes, cortes.</v>
          </cell>
          <cell r="E43">
            <v>0</v>
          </cell>
        </row>
        <row r="44">
          <cell r="B44">
            <v>311</v>
          </cell>
          <cell r="C44" t="str">
            <v>Sistemas presurizados</v>
          </cell>
          <cell r="D44" t="str">
            <v>Desacople fortuito de manqueras y conexiones, explosión</v>
          </cell>
          <cell r="E44">
            <v>0</v>
          </cell>
        </row>
        <row r="45">
          <cell r="B45">
            <v>312</v>
          </cell>
          <cell r="C45" t="str">
            <v>Estructuras Inestables</v>
          </cell>
          <cell r="D45" t="str">
            <v>Caída de estructuras, aplastamiento, contusiones, fracturas.</v>
          </cell>
          <cell r="E45">
            <v>0</v>
          </cell>
        </row>
        <row r="46">
          <cell r="B46">
            <v>313</v>
          </cell>
          <cell r="C46" t="str">
            <v>Fallas mecánicas en vehículos y equipos</v>
          </cell>
          <cell r="D46" t="str">
            <v>Colisión, atropello, volcadura</v>
          </cell>
          <cell r="E46" t="str">
            <v>Ley N° 29783, Ley de Seguridad y Salud en el Trabajo
D.S. N°0052012 TR Reglamento de Ley N° 29783
R.M. 3752008TR. Norma básica de ergonomía y de procedimiento de evaluación de Riesgos disergonómico.</v>
          </cell>
        </row>
        <row r="47">
          <cell r="B47">
            <v>314</v>
          </cell>
          <cell r="C47" t="str">
            <v>Herramientas neumáticas</v>
          </cell>
          <cell r="D47" t="str">
            <v>Lesiones, heridas en los ojos, daños a la piel.</v>
          </cell>
          <cell r="E47">
            <v>0</v>
          </cell>
        </row>
        <row r="48">
          <cell r="B48">
            <v>315</v>
          </cell>
          <cell r="C48" t="str">
            <v>Sistemas hidráulicos</v>
          </cell>
          <cell r="D48" t="str">
            <v>Atrapamiento, golpes.</v>
          </cell>
          <cell r="E48">
            <v>0</v>
          </cell>
        </row>
        <row r="49">
          <cell r="B49">
            <v>316</v>
          </cell>
          <cell r="C49" t="str">
            <v>Materiales de vidrio</v>
          </cell>
          <cell r="D49" t="str">
            <v>Cortes, rasmilladuras.</v>
          </cell>
          <cell r="E49">
            <v>0</v>
          </cell>
        </row>
        <row r="50">
          <cell r="B50">
            <v>400</v>
          </cell>
          <cell r="C50" t="str">
            <v>Espacio confinado</v>
          </cell>
          <cell r="D50" t="str">
            <v>Exposición a atmosfera con deficiencia de oxígeno, asfixia, intoxicación, desmayo, muerte, incendio y explosión.</v>
          </cell>
          <cell r="E50">
            <v>0</v>
          </cell>
        </row>
        <row r="51">
          <cell r="B51">
            <v>401</v>
          </cell>
          <cell r="C51" t="str">
            <v>Sustancias asfixiantes (gases y vapores)</v>
          </cell>
          <cell r="D51" t="str">
            <v>Inhalación de sustancias asfixiantes, desmayos, intoxicación, muerte.</v>
          </cell>
          <cell r="E51">
            <v>0</v>
          </cell>
        </row>
        <row r="52">
          <cell r="B52">
            <v>402</v>
          </cell>
          <cell r="C52" t="str">
            <v>Gases de combustión de maquinas</v>
          </cell>
          <cell r="D52" t="str">
            <v>Inhalación de gases de combustión, asfixia, intoxicación.</v>
          </cell>
          <cell r="E52">
            <v>0</v>
          </cell>
        </row>
        <row r="53">
          <cell r="B53">
            <v>403</v>
          </cell>
          <cell r="C53" t="str">
            <v>Sustancias corrosivas</v>
          </cell>
          <cell r="D53" t="str">
            <v>Contacto químico, daño a los ojos, piel, tejido, vias respiratorias y conductos gastrointestinales, quemaduras, muerte.</v>
          </cell>
          <cell r="E53">
            <v>0</v>
          </cell>
        </row>
        <row r="54">
          <cell r="B54">
            <v>404</v>
          </cell>
          <cell r="C54" t="str">
            <v>Sustancias irritantes o alergizantes</v>
          </cell>
          <cell r="D54" t="str">
            <v>Contacto químico, daño a los ojos, piel, tejido, vias respiratorias, muerte.</v>
          </cell>
          <cell r="E54">
            <v>0</v>
          </cell>
        </row>
        <row r="55">
          <cell r="B55">
            <v>405</v>
          </cell>
          <cell r="C55" t="str">
            <v>Humos de soldadura/ corte</v>
          </cell>
          <cell r="D55" t="str">
            <v>Contacto químico, cáncer de pulmón estómago e hígado, daños cerebrales, enfermedades neuronales, asma, enfermedades de la piel, alergias.</v>
          </cell>
          <cell r="E55">
            <v>0</v>
          </cell>
        </row>
        <row r="56">
          <cell r="B56">
            <v>406</v>
          </cell>
          <cell r="C56" t="str">
            <v>Otras sustancias químicas</v>
          </cell>
          <cell r="D56" t="str">
            <v>Contacto químico, daño a los ojos, piel, tejido, vias respiratorias.</v>
          </cell>
          <cell r="E56" t="str">
            <v>Ley N° 29783, Ley de Seguridad y Salud en el Trabajo
D.S. N°0052012 TR Reglamento de Ley N° 29783
R.M. 3752008TR. Norma básica de ergonomía y de procedimiento de evaluación de Riesgos disergonómico.</v>
          </cell>
        </row>
        <row r="57">
          <cell r="B57">
            <v>407</v>
          </cell>
          <cell r="C57" t="str">
            <v>Generación de polvo</v>
          </cell>
          <cell r="D57" t="str">
            <v>Inhalación de polvo, reacciones alérgicas, irritaciones a la vista, daños a la salud.</v>
          </cell>
          <cell r="E57">
            <v>0</v>
          </cell>
        </row>
        <row r="58">
          <cell r="B58">
            <v>408</v>
          </cell>
          <cell r="C58" t="str">
            <v>Atmósferas explosivas</v>
          </cell>
          <cell r="D58" t="str">
            <v>Explosión, incendio, muerte.</v>
          </cell>
          <cell r="E58">
            <v>0</v>
          </cell>
        </row>
        <row r="59">
          <cell r="B59">
            <v>409</v>
          </cell>
          <cell r="C59" t="str">
            <v>Fuga de líquidos inflamables y explosivos</v>
          </cell>
          <cell r="D59" t="str">
            <v>Exposición a líquidos inflamables y explosivos, explosión, incendio, muerte.</v>
          </cell>
          <cell r="E59">
            <v>0</v>
          </cell>
        </row>
        <row r="60">
          <cell r="B60">
            <v>410</v>
          </cell>
          <cell r="C60" t="str">
            <v>Acumulación de material combustible</v>
          </cell>
          <cell r="D60" t="str">
            <v>Explosión, incendio</v>
          </cell>
          <cell r="E60">
            <v>0</v>
          </cell>
        </row>
        <row r="61">
          <cell r="B61">
            <v>411</v>
          </cell>
          <cell r="C61" t="str">
            <v>Productos inflamables</v>
          </cell>
          <cell r="D61" t="str">
            <v>Derrame de producto inflamable, incendio.</v>
          </cell>
          <cell r="E61">
            <v>0</v>
          </cell>
        </row>
        <row r="62">
          <cell r="B62">
            <v>412</v>
          </cell>
          <cell r="C62" t="str">
            <v>Gases comprimidos (oxigeno, acetileno, gas propano)</v>
          </cell>
          <cell r="D62" t="str">
            <v xml:space="preserve">Caída de cilindros, fallas en los cilindros, explosión, incendio, quemaduras, asfixia, muerte. </v>
          </cell>
          <cell r="E62">
            <v>0</v>
          </cell>
        </row>
        <row r="63">
          <cell r="B63">
            <v>413</v>
          </cell>
          <cell r="C63" t="str">
            <v>Fuego o chispas por reacción química</v>
          </cell>
          <cell r="D63" t="str">
            <v>Incendio, quemaduras</v>
          </cell>
          <cell r="E63">
            <v>0</v>
          </cell>
        </row>
        <row r="64">
          <cell r="B64">
            <v>414</v>
          </cell>
          <cell r="C64" t="str">
            <v>Derrame de materiales y químicos peligrosos</v>
          </cell>
          <cell r="D64" t="str">
            <v>Contacto con materiales peligrosos, daño a los ojos, piel, tejido, vías respiratorias, muerte.</v>
          </cell>
          <cell r="E64">
            <v>0</v>
          </cell>
        </row>
        <row r="65">
          <cell r="B65">
            <v>415</v>
          </cell>
          <cell r="C65" t="str">
            <v>Explosivos (Transporte, manipulación y almacenamiento)</v>
          </cell>
          <cell r="D65" t="str">
            <v>Explosión, incendio, muerte.</v>
          </cell>
          <cell r="E65">
            <v>0</v>
          </cell>
        </row>
        <row r="66">
          <cell r="B66">
            <v>416</v>
          </cell>
          <cell r="C66" t="str">
            <v>Derrame de sustancias</v>
          </cell>
          <cell r="D66" t="str">
            <v xml:space="preserve">Caídas a nivel, resbalones, golpes, fracturas </v>
          </cell>
          <cell r="E66">
            <v>0</v>
          </cell>
        </row>
        <row r="67">
          <cell r="B67">
            <v>417</v>
          </cell>
          <cell r="C67" t="str">
            <v>Inflamables (Transporte, manipulación y almacenamiento)</v>
          </cell>
          <cell r="D67" t="str">
            <v>Explosión, incendio, muerte.</v>
          </cell>
          <cell r="E67">
            <v>0</v>
          </cell>
        </row>
        <row r="68">
          <cell r="B68">
            <v>418</v>
          </cell>
          <cell r="C68" t="str">
            <v>Hidrógeno comprimido</v>
          </cell>
          <cell r="D68" t="str">
            <v>Explosión, incendio, quemaduras, muerte.</v>
          </cell>
          <cell r="E68">
            <v>0</v>
          </cell>
        </row>
        <row r="69">
          <cell r="B69">
            <v>500</v>
          </cell>
          <cell r="C69" t="str">
            <v>Líneas eléctricas/Puntos energizados en Baja Tensión.</v>
          </cell>
          <cell r="D69" t="str">
            <v>Contacto con energía eléctrica en baja tensión, electrización, paro respiratorio, paro circulatorio, shock eléctrico, asfixia</v>
          </cell>
          <cell r="E69">
            <v>0</v>
          </cell>
        </row>
        <row r="70">
          <cell r="B70">
            <v>501</v>
          </cell>
          <cell r="C70" t="str">
            <v>Líneas eléctricas/Puntos energizados en Media Tensión.</v>
          </cell>
          <cell r="D70" t="str">
            <v>Contacto con energía eléctrica en media tensión, electrización, electrocución</v>
          </cell>
          <cell r="E70">
            <v>0</v>
          </cell>
        </row>
        <row r="71">
          <cell r="B71">
            <v>502</v>
          </cell>
          <cell r="C71" t="str">
            <v xml:space="preserve">Líneas eléctricas/Puntos energizados en Alta Tensión. </v>
          </cell>
          <cell r="D71" t="str">
            <v>Contacto con energía eléctrica en alta tensión, electrocución.</v>
          </cell>
          <cell r="E71">
            <v>0</v>
          </cell>
        </row>
        <row r="72">
          <cell r="B72">
            <v>503</v>
          </cell>
          <cell r="C72" t="str">
            <v>Uso de herramientas eléctricas</v>
          </cell>
          <cell r="D72" t="str">
            <v>Contacto con energía eléctrica en baja tensión, electrización, incendio</v>
          </cell>
          <cell r="E72">
            <v>0</v>
          </cell>
        </row>
        <row r="73">
          <cell r="B73">
            <v>504</v>
          </cell>
          <cell r="C73" t="str">
            <v>Energía eléctrica estática acumulada</v>
          </cell>
          <cell r="D73" t="str">
            <v>Contacto con energía eléctrica estática, descarga eléctrica, calambres, explosión, incendios, muerte.</v>
          </cell>
          <cell r="E73">
            <v>0</v>
          </cell>
        </row>
        <row r="74">
          <cell r="B74">
            <v>505</v>
          </cell>
          <cell r="C74" t="str">
            <v>Fallas Eléctricas de equipos</v>
          </cell>
          <cell r="D74" t="str">
            <v>Contacto con energía eléctrica, electrización, electrocución, incendio.</v>
          </cell>
          <cell r="E74">
            <v>0</v>
          </cell>
        </row>
        <row r="75">
          <cell r="B75">
            <v>506</v>
          </cell>
          <cell r="C75" t="str">
            <v>Energía eléctrica</v>
          </cell>
          <cell r="D75" t="str">
            <v>Contacto con energía eléctrica, electrización, electrocución, incendio.</v>
          </cell>
          <cell r="E75">
            <v>0</v>
          </cell>
        </row>
        <row r="76">
          <cell r="B76">
            <v>600</v>
          </cell>
          <cell r="C76" t="str">
            <v>Fluidos o sustancias calientes</v>
          </cell>
          <cell r="D76" t="str">
            <v>Quemaduras de primer, segundo y tercer grado.</v>
          </cell>
          <cell r="E76">
            <v>0</v>
          </cell>
        </row>
        <row r="77">
          <cell r="B77">
            <v>601</v>
          </cell>
          <cell r="C77" t="str">
            <v>Arco eléctrico</v>
          </cell>
          <cell r="D77" t="str">
            <v>Exposición a arco eléctrico, lesiones a la vista, qumaduras</v>
          </cell>
          <cell r="E77" t="str">
            <v xml:space="preserve">Ley N° 29783, Ley de Seguridad y Salud en el Trabajo
D.S. N°0052012 TR,  Reglamento de Ley N° 29783
D.S N° 0572004PCM, Reglamento de la Ley General de Residuos Sólidos, Reglamento de
Ley Nº 27314
D. S. N° 42F Reglamento de Seguridad Industrial.
</v>
          </cell>
        </row>
        <row r="78">
          <cell r="B78">
            <v>602</v>
          </cell>
          <cell r="C78" t="str">
            <v>Ambientes con altas temperaturas</v>
          </cell>
          <cell r="D78" t="str">
            <v>Exposición a ambientes con altas temperaturas estrés térmico</v>
          </cell>
          <cell r="E78" t="str">
            <v>Ley N° 29783, Ley de Seguridad y Salud en el Trabajo
D.S. N°005-2012 TR Reglamento de Ley N° 29783.</v>
          </cell>
        </row>
        <row r="79">
          <cell r="B79">
            <v>603</v>
          </cell>
          <cell r="C79" t="str">
            <v>Cambios bruscos de temperatura</v>
          </cell>
          <cell r="D79" t="str">
            <v>Exposición a cambios bruscos de temperatura, afecciones respiratorias, descompensación térmica corporal</v>
          </cell>
          <cell r="E79">
            <v>0</v>
          </cell>
        </row>
        <row r="80">
          <cell r="B80">
            <v>604</v>
          </cell>
          <cell r="C80" t="str">
            <v>Radiación UV</v>
          </cell>
          <cell r="D80" t="str">
            <v>Exposición a radiación UV, enfermedades de la piel, lesiones a la vista</v>
          </cell>
          <cell r="E80">
            <v>0</v>
          </cell>
        </row>
        <row r="81">
          <cell r="B81">
            <v>605</v>
          </cell>
          <cell r="C81" t="str">
            <v>Radiación IR</v>
          </cell>
          <cell r="D81" t="str">
            <v>Exposición a radiación IR, daños al sistema hematopoyético, aparato digestivo, piel, sistema reproductor, ojos, sistema cardiovascular, urinario, nervioso central e hígado.</v>
          </cell>
          <cell r="E81">
            <v>0</v>
          </cell>
        </row>
        <row r="82">
          <cell r="B82">
            <v>606</v>
          </cell>
          <cell r="C82" t="str">
            <v>Campos electromagnéticos</v>
          </cell>
          <cell r="D82" t="str">
            <v>Exposición a campos electromagnéticos</v>
          </cell>
          <cell r="E82">
            <v>0</v>
          </cell>
        </row>
        <row r="83">
          <cell r="B83">
            <v>607</v>
          </cell>
          <cell r="C83" t="str">
            <v>Materiales, equipos y/o herramientas calientes</v>
          </cell>
          <cell r="D83" t="str">
            <v>Contacto con superficies calientes, quemaduras.</v>
          </cell>
          <cell r="E83">
            <v>0</v>
          </cell>
        </row>
        <row r="84">
          <cell r="B84">
            <v>608</v>
          </cell>
          <cell r="C84" t="str">
            <v>Radiación No Ionizantes (pantalla PC, soldadura, celulares, otros)</v>
          </cell>
          <cell r="D84" t="str">
            <v>Exposición a radiación no ionizante, lesiones a la vista, fatiga visual</v>
          </cell>
          <cell r="E84">
            <v>0</v>
          </cell>
        </row>
        <row r="85">
          <cell r="B85">
            <v>609</v>
          </cell>
          <cell r="C85" t="str">
            <v>Trabajos permanente con agua</v>
          </cell>
          <cell r="D85" t="str">
            <v>Resfríos, daños a la salud.</v>
          </cell>
          <cell r="E85">
            <v>0</v>
          </cell>
        </row>
        <row r="86">
          <cell r="B86">
            <v>610</v>
          </cell>
          <cell r="C86" t="str">
            <v>Vapor de agua</v>
          </cell>
          <cell r="D86" t="str">
            <v>Inhalación de vapor de agua, quemaduras de primer, segundo y tercer grado.</v>
          </cell>
          <cell r="E86" t="str">
            <v>Ley N° 29783, Ley de Seguridad y Salud en el Trabajo
D.S. N°005-2012 TR Reglamento de Ley N° 29783
42-F Reglamento de Seguridad Industrial.</v>
          </cell>
        </row>
        <row r="87">
          <cell r="B87">
            <v>700</v>
          </cell>
          <cell r="C87" t="str">
            <v>Iluminación excesiva (deslumbramiento)</v>
          </cell>
          <cell r="D87" t="str">
            <v>Deslumbramientos por exposición a niveles altos de iluminación, lesiones a la vista</v>
          </cell>
          <cell r="E87" t="str">
            <v>Ley N° 29783, Ley de Seguridad y Salud en el Trabajo
D.S. N°005-2012 TR Reglamento de Ley N° 29783
42-F Reglamento de Seguridad Industrial.</v>
          </cell>
        </row>
        <row r="88">
          <cell r="B88">
            <v>701</v>
          </cell>
          <cell r="C88" t="str">
            <v>Iluminación deficiente (penumbra)</v>
          </cell>
          <cell r="D88" t="str">
            <v>Exposición a niveles bajos de iluminación, caída a nivel y desnivel, contacto con objetos o energías, contusiones</v>
          </cell>
          <cell r="E88" t="str">
            <v>Ley N° 29783, Ley de Seguridad y Salud en el Trabajo
D.S. N°005-2012 TR Reglamento de Ley N° 29783
42-F Reglamento de Seguridad Industrial.</v>
          </cell>
        </row>
        <row r="89">
          <cell r="B89">
            <v>800</v>
          </cell>
          <cell r="C89" t="str">
            <v>Ruido debido a máquinas o equipos</v>
          </cell>
          <cell r="D89" t="str">
            <v>Exposición continua al ruido, hipoacusia, tensión muscular, estrés, falta de concentración.</v>
          </cell>
          <cell r="E89" t="str">
            <v>Ley N° 29783, Ley de Seguridad y Salud en el Trabajo
D.S. N°005-2012 TR Reglamento de Ley N° 29783
42-F Reglamento de Seguridad Industrial.</v>
          </cell>
        </row>
        <row r="90">
          <cell r="B90">
            <v>801</v>
          </cell>
          <cell r="C90" t="str">
            <v xml:space="preserve">Ruidos debido a trabajos con herramientas/ objetos varios </v>
          </cell>
          <cell r="D90" t="str">
            <v>Exposición a ruido, sordera, estrés.</v>
          </cell>
          <cell r="E90" t="str">
            <v>Ley N° 29783, Ley de Seguridad y Salud en el Trabajo
D.S. N°005-2012 TR Reglamento de Ley N° 29783
42-F Reglamento de Seguridad Industrial.</v>
          </cell>
        </row>
        <row r="91">
          <cell r="B91">
            <v>802</v>
          </cell>
          <cell r="C91" t="str">
            <v>Vibración debido a máquinas o equipos</v>
          </cell>
          <cell r="D91" t="str">
            <v>Exposición a vibraciones, transtornos neurovasculares, lesiones a la columna y raquídeas.</v>
          </cell>
          <cell r="E91" t="str">
            <v>Ley N° 29783, Ley de Seguridad y Salud en el Trabajo
D.S. N°005-2012 TR Reglamento de Ley N° 29783
42-F Reglamento de Seguridad Industrial.</v>
          </cell>
        </row>
        <row r="92">
          <cell r="B92">
            <v>900</v>
          </cell>
          <cell r="C92" t="str">
            <v>Olores desagradables</v>
          </cell>
          <cell r="D92" t="str">
            <v>Inhalación de olores desagradables, náuseas, dolor de cabeza</v>
          </cell>
          <cell r="E92" t="str">
            <v>Ley N° 29783, Ley de Seguridad y Salud en el Trabajo
D.S. N°005-2012 TR Reglamento de Ley N° 29783.</v>
          </cell>
        </row>
        <row r="93">
          <cell r="B93">
            <v>901</v>
          </cell>
          <cell r="C93" t="str">
            <v>Agentes patógenos en aire, suelo o agua</v>
          </cell>
          <cell r="D93" t="str">
            <v>Exposición a agentes patógenos en aire, suelo o agua, enfermedades respiratorias y gastrointestinales.</v>
          </cell>
          <cell r="E93" t="str">
            <v>Ley N° 29783, Ley de Seguridad y Salud en el Trabajo
D.S. N°005-2012 TR Reglamento de Ley N° 29783.</v>
          </cell>
        </row>
        <row r="94">
          <cell r="B94">
            <v>902</v>
          </cell>
          <cell r="C94" t="str">
            <v>Sanitarios en campo/Servicios Higiénicos</v>
          </cell>
          <cell r="D94" t="str">
            <v>Exposición a agentes patógenos en aire, suelo o agua,  daños a la salud</v>
          </cell>
          <cell r="E94">
            <v>0</v>
          </cell>
        </row>
        <row r="95">
          <cell r="B95">
            <v>903</v>
          </cell>
          <cell r="C95" t="str">
            <v>Manipulación de residuos y desperdicios</v>
          </cell>
          <cell r="D95" t="str">
            <v>Exposición a agentes patógenos, enfermedades respiratorias y de la piel</v>
          </cell>
          <cell r="E95">
            <v>0</v>
          </cell>
        </row>
        <row r="96">
          <cell r="B96">
            <v>904</v>
          </cell>
          <cell r="C96" t="str">
            <v>Presencia de vectores (parásitos, roedores)</v>
          </cell>
          <cell r="D96" t="str">
            <v>Exposición a agentes patógenos, infecciones, daños a la salud</v>
          </cell>
          <cell r="E96">
            <v>0</v>
          </cell>
        </row>
        <row r="97">
          <cell r="B97">
            <v>905</v>
          </cell>
          <cell r="C97" t="str">
            <v>Manipulación de plantas o vegetación</v>
          </cell>
          <cell r="D97" t="str">
            <v>Exposición a agentes patógenos</v>
          </cell>
          <cell r="E97">
            <v>0</v>
          </cell>
        </row>
        <row r="98">
          <cell r="B98">
            <v>906</v>
          </cell>
          <cell r="C98" t="str">
            <v>Animales como insectos, arácnidos, mamíferos y reptiles</v>
          </cell>
          <cell r="D98" t="str">
            <v>Exposición a Picadura/ Mordedura, infecciones, amputaciones</v>
          </cell>
          <cell r="E98">
            <v>0</v>
          </cell>
        </row>
        <row r="99">
          <cell r="B99">
            <v>907</v>
          </cell>
          <cell r="C99" t="str">
            <v>Material quirúrgico contaminado</v>
          </cell>
          <cell r="D99" t="str">
            <v>Exposición a agentes patógenos, contagio de enfermedades</v>
          </cell>
          <cell r="E99">
            <v>0</v>
          </cell>
        </row>
        <row r="100">
          <cell r="B100">
            <v>908</v>
          </cell>
          <cell r="C100" t="str">
            <v>Agente biológico COVID19</v>
          </cell>
          <cell r="D100" t="str">
            <v>Exposición a agentes biológicos como virus SARS, COV-2 (contacto directo entre personas, objetos contaminados), Enfermedad COVID19, Infección Respiratoria Aguda (IRA) de leve a grave que puede ocasionar enfermedad pulmonar crónica, neumonía o muerte, Trabajar sin usar elemetos de protección personal, Usar equipos de forma insegura por falta de conocimiento, No realizar el lavado de manos, No autocuidado de ambientes externos a la empresa, No adopción de incapacidad médica.</v>
          </cell>
          <cell r="E100" t="str">
            <v xml:space="preserve">Ley N° 29783, Ley de Seguridad y Salud en el Trabajo
D.S. N°0052012 TR,  Reglamento de Ley N° 29783
D.S N° 0572004PCM, Reglamento de la Ley General de Residuos Sólidos, Reglamento de
Ley Nº 27314
D. S. N° 42F Reglamento de Seguridad Industrial.
</v>
          </cell>
        </row>
        <row r="101">
          <cell r="B101">
            <v>1000</v>
          </cell>
          <cell r="C101" t="str">
            <v>Uso de herramientas manuales</v>
          </cell>
          <cell r="D101" t="str">
            <v>Esfuerzo por uso de herramientas, lesiones musculares</v>
          </cell>
          <cell r="E101">
            <v>0</v>
          </cell>
        </row>
        <row r="102">
          <cell r="B102">
            <v>1002</v>
          </cell>
          <cell r="C102" t="str">
            <v>Objetos pesados</v>
          </cell>
          <cell r="D102" t="str">
            <v>Carga o movimiento de materiales o equipos, sobreesfuerzo, lesiones musculares, hernias</v>
          </cell>
          <cell r="E102">
            <v>0</v>
          </cell>
        </row>
        <row r="103">
          <cell r="B103">
            <v>1003</v>
          </cell>
          <cell r="C103" t="str">
            <v>Movimientos repetitivos</v>
          </cell>
          <cell r="D103" t="str">
            <v>Lesiones de músculos, nervios, ligamentos y tendones</v>
          </cell>
          <cell r="E103">
            <v>0</v>
          </cell>
        </row>
        <row r="104">
          <cell r="B104">
            <v>1004</v>
          </cell>
          <cell r="C104" t="str">
            <v>Movimientos bruscos</v>
          </cell>
          <cell r="D104" t="str">
            <v>Estirones, lesiones musculares</v>
          </cell>
          <cell r="E104">
            <v>0</v>
          </cell>
        </row>
        <row r="105">
          <cell r="B105">
            <v>1005</v>
          </cell>
          <cell r="C105" t="str">
            <v>Uso de teclado, pantalla de PC, laptop, mouse del computador</v>
          </cell>
          <cell r="D105" t="str">
            <v>Exposición a movimientos repetitivos, lesiones a la vista y  manos</v>
          </cell>
          <cell r="E105">
            <v>0</v>
          </cell>
        </row>
        <row r="106">
          <cell r="B106">
            <v>1006</v>
          </cell>
          <cell r="C106" t="str">
            <v>Realización de actividades por mujeres embarazadas</v>
          </cell>
          <cell r="D106" t="str">
            <v>Exposición de mujeres embarazadas  a actividades no adecuadas, daños al feto</v>
          </cell>
          <cell r="E106" t="str">
            <v xml:space="preserve">Ley N° 29783, Ley de Seguridad y Salud en el Trabajo
D.S. N°0052012 TR,  Reglamento de Ley N° 29783
D.S N° 0572004PCM, Reglamento de la Ley General de Residuos Sólidos, Reglamento de
Ley Nº 27314
D. S. N° 42F Reglamento de Seguridad Industrial.
</v>
          </cell>
        </row>
        <row r="107">
          <cell r="B107">
            <v>1007</v>
          </cell>
          <cell r="C107" t="str">
            <v>Realización de actividades por personas con discapacidad</v>
          </cell>
          <cell r="D107" t="str">
            <v>Exposición de personas con discapacidad a actividades no adecuadas, golpes</v>
          </cell>
          <cell r="E107" t="str">
            <v xml:space="preserve">Ley N° 29783, Ley de Seguridad y Salud en el Trabajo
D.S. N°0052012 TR,  Reglamento de Ley N° 29783
D.S N° 0572004PCM, Reglamento de la Ley General de Residuos Sólidos, Reglamento de
Ley Nº 27314
D. S. N° 42F Reglamento de Seguridad Industrial.
</v>
          </cell>
        </row>
        <row r="108">
          <cell r="B108">
            <v>1008</v>
          </cell>
          <cell r="C108" t="str">
            <v>Mobiliario no adecuado</v>
          </cell>
          <cell r="D108" t="str">
            <v>Posturas inadecuadas, daños lumbares</v>
          </cell>
          <cell r="E108" t="str">
            <v xml:space="preserve">Ley N° 29783, Ley de Seguridad y Salud en el Trabajo
D.S. N°0052012 TR,  Reglamento de Ley N° 29783
D.S N° 0572004PCM, Reglamento de la Ley General de Residuos Sólidos, Reglamento de
Ley Nº 27314
D. S. N° 42F Reglamento de Seguridad Industrial.
</v>
          </cell>
        </row>
        <row r="109">
          <cell r="B109">
            <v>1009</v>
          </cell>
          <cell r="C109" t="str">
            <v>Espacios reducidos de trabajo</v>
          </cell>
          <cell r="D109" t="str">
            <v>Posturas inadecuadas, daños lumbares</v>
          </cell>
          <cell r="E109">
            <v>0</v>
          </cell>
        </row>
        <row r="110">
          <cell r="B110">
            <v>1010</v>
          </cell>
          <cell r="C110" t="str">
            <v>Trabajos de Pie</v>
          </cell>
          <cell r="D110" t="str">
            <v xml:space="preserve">Trabajos de pie con tiempo prolongados, fatiga y tensión muscular, várices, daños en los tendones y ligamentos </v>
          </cell>
          <cell r="E110">
            <v>0</v>
          </cell>
        </row>
        <row r="111">
          <cell r="B111">
            <v>1011</v>
          </cell>
          <cell r="C111" t="str">
            <v>Trabajo sedentario</v>
          </cell>
          <cell r="D111" t="str">
            <v>Trabajo sedentario con tiempo prolongado, daños lumbares, sobrepeso</v>
          </cell>
          <cell r="E111">
            <v>0</v>
          </cell>
        </row>
        <row r="112">
          <cell r="B112">
            <v>1100</v>
          </cell>
          <cell r="C112" t="str">
            <v>Hostilidad/Hostigamiento</v>
          </cell>
          <cell r="D112" t="str">
            <v>Agresión</v>
          </cell>
          <cell r="E112">
            <v>0</v>
          </cell>
        </row>
        <row r="113">
          <cell r="B113">
            <v>1101</v>
          </cell>
          <cell r="C113" t="str">
            <v>Uso de Alcohol/ Drogas</v>
          </cell>
          <cell r="D113" t="str">
            <v>Perdida de capacidad física, psicológica</v>
          </cell>
          <cell r="E113">
            <v>0</v>
          </cell>
        </row>
        <row r="114">
          <cell r="B114">
            <v>1102</v>
          </cell>
          <cell r="C114" t="str">
            <v>Horas de trabajo prolongadas/ excesivas</v>
          </cell>
          <cell r="D114" t="str">
            <v>Fatiga, estrés, alejamiento de la familia</v>
          </cell>
          <cell r="E114">
            <v>0</v>
          </cell>
        </row>
        <row r="115">
          <cell r="B115">
            <v>1103</v>
          </cell>
          <cell r="C115" t="str">
            <v>Monotonía/repetitividad de la tarea.</v>
          </cell>
          <cell r="D115" t="str">
            <v>Fatiga, estrés, aburrimiento</v>
          </cell>
          <cell r="E115">
            <v>0</v>
          </cell>
        </row>
        <row r="116">
          <cell r="B116">
            <v>1104</v>
          </cell>
          <cell r="C116" t="str">
            <v>Sobrecarga de Trabajo</v>
          </cell>
          <cell r="D116" t="str">
            <v>Fatiga, estrés</v>
          </cell>
          <cell r="E116">
            <v>0</v>
          </cell>
        </row>
        <row r="117">
          <cell r="B117">
            <v>1105</v>
          </cell>
          <cell r="C117" t="str">
            <v>Personas/Conductas agresivas</v>
          </cell>
          <cell r="D117" t="str">
            <v>Agresión física y/o a la propiedad</v>
          </cell>
          <cell r="E117">
            <v>0</v>
          </cell>
        </row>
        <row r="118">
          <cell r="B118">
            <v>1106</v>
          </cell>
          <cell r="C118" t="str">
            <v>Portar armas de fuego cargadas</v>
          </cell>
          <cell r="D118" t="str">
            <v>Agresión con arma de fuego, muerte</v>
          </cell>
          <cell r="E118">
            <v>0</v>
          </cell>
        </row>
        <row r="119">
          <cell r="B119">
            <v>1107</v>
          </cell>
          <cell r="C119" t="str">
            <v>Secuestro/bloqueo</v>
          </cell>
          <cell r="D119" t="str">
            <v>Agresión física/psicológica</v>
          </cell>
          <cell r="E119">
            <v>0</v>
          </cell>
        </row>
        <row r="120">
          <cell r="B120">
            <v>1108</v>
          </cell>
          <cell r="C120" t="str">
            <v>Portar armas blancas</v>
          </cell>
          <cell r="D120" t="str">
            <v>Agresión con arma blancas, heridas, muerte</v>
          </cell>
          <cell r="E120">
            <v>0</v>
          </cell>
        </row>
        <row r="121">
          <cell r="B121">
            <v>1109</v>
          </cell>
          <cell r="C121" t="str">
            <v>Rescate de victimas en shock nervioso</v>
          </cell>
          <cell r="D121" t="str">
            <v>Agresión por las victimas en shock nervioso, golpes</v>
          </cell>
          <cell r="E121">
            <v>0</v>
          </cell>
        </row>
        <row r="122">
          <cell r="B122">
            <v>1110</v>
          </cell>
          <cell r="C122" t="str">
            <v>Horario de trabajo nocturno</v>
          </cell>
          <cell r="D122" t="str">
            <v>Sueño, perdida de la concentración, desvelos, fatiga</v>
          </cell>
          <cell r="E122">
            <v>0</v>
          </cell>
        </row>
        <row r="123">
          <cell r="B123">
            <v>1200</v>
          </cell>
          <cell r="C123" t="str">
            <v>Lluvia intensa</v>
          </cell>
          <cell r="D123" t="str">
            <v>Inundación, resbalones, colisión, resfríos.</v>
          </cell>
          <cell r="E123">
            <v>0</v>
          </cell>
        </row>
        <row r="124">
          <cell r="B124">
            <v>1201</v>
          </cell>
          <cell r="C124" t="str">
            <v>Neblinas densas</v>
          </cell>
          <cell r="D124" t="str">
            <v>Baja visibilidad por exposición a neblinas densas, golpes, atropellos</v>
          </cell>
          <cell r="E124">
            <v>0</v>
          </cell>
        </row>
        <row r="125">
          <cell r="B125">
            <v>1202</v>
          </cell>
          <cell r="C125" t="str">
            <v>Tormenta Eléctrica</v>
          </cell>
          <cell r="D125" t="str">
            <v>Exposición a descarga eléctrica, electrización, electrocución, incendios</v>
          </cell>
          <cell r="E125" t="str">
            <v>Ley N° 29783, Ley de Seguridad y Salud en el Trabajo
D.S. N°005-2012 TR Reglamento de Ley N° 29783.</v>
          </cell>
        </row>
        <row r="126">
          <cell r="B126">
            <v>1203</v>
          </cell>
          <cell r="C126" t="str">
            <v>Sismos</v>
          </cell>
          <cell r="D126" t="str">
            <v>Caída del personal/colapso de estructuras, golpes, aplastamiento, muerte</v>
          </cell>
          <cell r="E126">
            <v>0</v>
          </cell>
        </row>
        <row r="127">
          <cell r="B127">
            <v>1204</v>
          </cell>
          <cell r="C127" t="str">
            <v>Zonas de Trabajo a mas de 2500 msnm</v>
          </cell>
          <cell r="D127" t="str">
            <v>Exposición a zonas de trabajo a mas de 2500 msnm</v>
          </cell>
          <cell r="E127">
            <v>0</v>
          </cell>
        </row>
        <row r="128">
          <cell r="B128">
            <v>1205</v>
          </cell>
          <cell r="C128" t="str">
            <v>Vientos fuertes</v>
          </cell>
          <cell r="D128" t="str">
            <v>Caída a nivel/Caída a desnivel/
 Caída de estructuras u objetos, golpes, aplastamiento</v>
          </cell>
          <cell r="E128" t="str">
            <v>Ley N° 29783, Ley de Seguridad y Salud en el Trabajo
D.S. N°005-2012 TR Reglamento de Ley N° 29783.</v>
          </cell>
        </row>
        <row r="129">
          <cell r="B129">
            <v>1206</v>
          </cell>
          <cell r="C129" t="str">
            <v>Trabajo a la intemperie</v>
          </cell>
          <cell r="D129" t="str">
            <v>Exposición a radicación solar, golpe de calor, agotamiento, deshidratación, quemaduras en la piel</v>
          </cell>
          <cell r="E129">
            <v>0</v>
          </cell>
        </row>
        <row r="130">
          <cell r="B130">
            <v>0</v>
          </cell>
          <cell r="C130">
            <v>0</v>
          </cell>
          <cell r="D130">
            <v>0</v>
          </cell>
          <cell r="E130">
            <v>0</v>
          </cell>
        </row>
        <row r="131">
          <cell r="B131">
            <v>0</v>
          </cell>
          <cell r="C131">
            <v>0</v>
          </cell>
          <cell r="D131">
            <v>0</v>
          </cell>
          <cell r="E131">
            <v>0</v>
          </cell>
        </row>
        <row r="132">
          <cell r="B132">
            <v>0</v>
          </cell>
          <cell r="C132">
            <v>0</v>
          </cell>
          <cell r="D132">
            <v>0</v>
          </cell>
          <cell r="E132">
            <v>0</v>
          </cell>
        </row>
        <row r="133">
          <cell r="B133">
            <v>0</v>
          </cell>
          <cell r="C133">
            <v>0</v>
          </cell>
          <cell r="D133">
            <v>0</v>
          </cell>
          <cell r="E133">
            <v>0</v>
          </cell>
        </row>
        <row r="134">
          <cell r="B134">
            <v>0</v>
          </cell>
          <cell r="C134">
            <v>0</v>
          </cell>
          <cell r="D134">
            <v>0</v>
          </cell>
          <cell r="E134">
            <v>0</v>
          </cell>
        </row>
        <row r="135">
          <cell r="B135">
            <v>0</v>
          </cell>
          <cell r="C135">
            <v>0</v>
          </cell>
          <cell r="D135">
            <v>0</v>
          </cell>
          <cell r="E135">
            <v>0</v>
          </cell>
        </row>
        <row r="136">
          <cell r="B136">
            <v>0</v>
          </cell>
          <cell r="C136">
            <v>0</v>
          </cell>
          <cell r="D136">
            <v>0</v>
          </cell>
          <cell r="E136">
            <v>0</v>
          </cell>
        </row>
        <row r="137">
          <cell r="B137">
            <v>0</v>
          </cell>
          <cell r="C137">
            <v>0</v>
          </cell>
          <cell r="D137">
            <v>0</v>
          </cell>
          <cell r="E137">
            <v>0</v>
          </cell>
        </row>
        <row r="138">
          <cell r="B138">
            <v>0</v>
          </cell>
          <cell r="C138">
            <v>0</v>
          </cell>
          <cell r="D138">
            <v>0</v>
          </cell>
          <cell r="E138" t="str">
            <v>Ley N° 29783, Ley de Seguridad y Salud en el Trabajo
D.S. N°005-2012 TR Reglamento de Ley N° 29783.</v>
          </cell>
        </row>
        <row r="139">
          <cell r="B139">
            <v>0</v>
          </cell>
          <cell r="C139">
            <v>0</v>
          </cell>
          <cell r="D139">
            <v>0</v>
          </cell>
          <cell r="E139">
            <v>0</v>
          </cell>
        </row>
        <row r="140">
          <cell r="B140">
            <v>0</v>
          </cell>
          <cell r="C140">
            <v>0</v>
          </cell>
          <cell r="D140">
            <v>0</v>
          </cell>
          <cell r="E140" t="str">
            <v>Ley N° 29783, Ley de Seguridad y Salud en el Trabajo
D.S. N°005-2012 TR Reglamento de Ley N° 29783.</v>
          </cell>
        </row>
        <row r="141">
          <cell r="B141">
            <v>0</v>
          </cell>
          <cell r="C141">
            <v>0</v>
          </cell>
          <cell r="D141">
            <v>0</v>
          </cell>
          <cell r="E141">
            <v>0</v>
          </cell>
        </row>
        <row r="142">
          <cell r="B142">
            <v>0</v>
          </cell>
          <cell r="C142">
            <v>0</v>
          </cell>
          <cell r="D142">
            <v>0</v>
          </cell>
          <cell r="E142">
            <v>0</v>
          </cell>
        </row>
        <row r="143">
          <cell r="B143">
            <v>0</v>
          </cell>
          <cell r="C143">
            <v>0</v>
          </cell>
          <cell r="D143">
            <v>0</v>
          </cell>
          <cell r="E143">
            <v>0</v>
          </cell>
        </row>
        <row r="144">
          <cell r="B144">
            <v>0</v>
          </cell>
          <cell r="C144">
            <v>0</v>
          </cell>
          <cell r="D144">
            <v>0</v>
          </cell>
          <cell r="E144">
            <v>0</v>
          </cell>
        </row>
        <row r="145">
          <cell r="B145">
            <v>0</v>
          </cell>
          <cell r="C145">
            <v>0</v>
          </cell>
          <cell r="D145">
            <v>0</v>
          </cell>
          <cell r="E145" t="str">
            <v>Ley N° 29783, Ley de Seguridad y Salud en el Trabajo
D.S. N°005-2012 TR Reglamento de Ley N° 29783.</v>
          </cell>
        </row>
        <row r="146">
          <cell r="B146">
            <v>0</v>
          </cell>
          <cell r="C146">
            <v>0</v>
          </cell>
          <cell r="D146">
            <v>0</v>
          </cell>
          <cell r="E146" t="str">
            <v>Ley N° 29783, Ley de Seguridad y Salud en el Trabajo
D.S. N°005-2012 TR Reglamento de Ley N° 29783.</v>
          </cell>
        </row>
        <row r="147">
          <cell r="B147">
            <v>0</v>
          </cell>
          <cell r="C147">
            <v>0</v>
          </cell>
          <cell r="D147">
            <v>0</v>
          </cell>
          <cell r="E147">
            <v>0</v>
          </cell>
        </row>
        <row r="148">
          <cell r="B148">
            <v>0</v>
          </cell>
          <cell r="C148">
            <v>0</v>
          </cell>
          <cell r="D148">
            <v>0</v>
          </cell>
          <cell r="E148">
            <v>0</v>
          </cell>
        </row>
        <row r="149">
          <cell r="B149">
            <v>0</v>
          </cell>
          <cell r="C149">
            <v>0</v>
          </cell>
          <cell r="D149">
            <v>0</v>
          </cell>
          <cell r="E149" t="str">
            <v>Ley N° 29783, Ley de Seguridad y Salud en el Trabajo
D.S. N°005-2012 TR Reglamento de Ley N° 29783.</v>
          </cell>
        </row>
        <row r="150">
          <cell r="B150">
            <v>0</v>
          </cell>
          <cell r="C150">
            <v>0</v>
          </cell>
          <cell r="D150">
            <v>0</v>
          </cell>
          <cell r="E150" t="str">
            <v>Ley N° 29783, Ley de Seguridad y Salud en el Trabajo
D.S. N°005-2012 TR Reglamento de Ley N° 29783.</v>
          </cell>
        </row>
        <row r="151">
          <cell r="B151">
            <v>0</v>
          </cell>
          <cell r="C151">
            <v>0</v>
          </cell>
          <cell r="D151">
            <v>0</v>
          </cell>
          <cell r="E151">
            <v>0</v>
          </cell>
        </row>
        <row r="152">
          <cell r="B152">
            <v>0</v>
          </cell>
          <cell r="C152">
            <v>0</v>
          </cell>
          <cell r="D152">
            <v>0</v>
          </cell>
          <cell r="E152">
            <v>0</v>
          </cell>
        </row>
        <row r="153">
          <cell r="B153">
            <v>0</v>
          </cell>
          <cell r="C153">
            <v>0</v>
          </cell>
          <cell r="D153">
            <v>0</v>
          </cell>
          <cell r="E153">
            <v>0</v>
          </cell>
        </row>
        <row r="154">
          <cell r="B154">
            <v>0</v>
          </cell>
          <cell r="C154">
            <v>0</v>
          </cell>
          <cell r="D154">
            <v>0</v>
          </cell>
          <cell r="E154" t="str">
            <v xml:space="preserve">Ley N° 29783, Ley de Seguridad y Salud en el Trabajo
D.S. N°0052012 TR,  Reglamento de Ley N° 29783
D.S N° 0572004PCM, Reglamento de la Ley General de Residuos Sólidos, Reglamento de
Ley Nº 27314
D. S. N° 42F Reglamento de Seguridad Industrial.
</v>
          </cell>
        </row>
        <row r="155">
          <cell r="B155">
            <v>0</v>
          </cell>
          <cell r="C155">
            <v>0</v>
          </cell>
          <cell r="D155">
            <v>0</v>
          </cell>
          <cell r="E155">
            <v>0</v>
          </cell>
        </row>
        <row r="156">
          <cell r="B156">
            <v>0</v>
          </cell>
          <cell r="C156">
            <v>0</v>
          </cell>
          <cell r="D156">
            <v>0</v>
          </cell>
          <cell r="E156">
            <v>0</v>
          </cell>
        </row>
        <row r="157">
          <cell r="B157">
            <v>0</v>
          </cell>
          <cell r="C157">
            <v>0</v>
          </cell>
          <cell r="D157">
            <v>0</v>
          </cell>
          <cell r="E157">
            <v>0</v>
          </cell>
        </row>
        <row r="158">
          <cell r="B158">
            <v>0</v>
          </cell>
          <cell r="C158">
            <v>0</v>
          </cell>
          <cell r="D158">
            <v>0</v>
          </cell>
          <cell r="E158">
            <v>0</v>
          </cell>
        </row>
        <row r="159">
          <cell r="B159">
            <v>0</v>
          </cell>
          <cell r="C159">
            <v>0</v>
          </cell>
          <cell r="D159">
            <v>0</v>
          </cell>
          <cell r="E159">
            <v>0</v>
          </cell>
        </row>
        <row r="160">
          <cell r="B160">
            <v>0</v>
          </cell>
          <cell r="C160">
            <v>0</v>
          </cell>
          <cell r="D160">
            <v>0</v>
          </cell>
          <cell r="E160">
            <v>0</v>
          </cell>
        </row>
        <row r="161">
          <cell r="B161">
            <v>0</v>
          </cell>
          <cell r="C161">
            <v>0</v>
          </cell>
          <cell r="D161">
            <v>0</v>
          </cell>
          <cell r="E161">
            <v>0</v>
          </cell>
        </row>
        <row r="162">
          <cell r="B162">
            <v>0</v>
          </cell>
          <cell r="C162">
            <v>0</v>
          </cell>
          <cell r="D162">
            <v>0</v>
          </cell>
          <cell r="E162">
            <v>0</v>
          </cell>
        </row>
        <row r="163">
          <cell r="B163">
            <v>0</v>
          </cell>
          <cell r="C163">
            <v>0</v>
          </cell>
          <cell r="D163">
            <v>0</v>
          </cell>
          <cell r="E163">
            <v>0</v>
          </cell>
        </row>
        <row r="164">
          <cell r="B164">
            <v>0</v>
          </cell>
          <cell r="C164">
            <v>0</v>
          </cell>
          <cell r="D164">
            <v>0</v>
          </cell>
          <cell r="E164">
            <v>0</v>
          </cell>
        </row>
        <row r="165">
          <cell r="B165">
            <v>0</v>
          </cell>
          <cell r="C165">
            <v>0</v>
          </cell>
          <cell r="D165">
            <v>0</v>
          </cell>
          <cell r="E165">
            <v>0</v>
          </cell>
        </row>
        <row r="166">
          <cell r="B166">
            <v>0</v>
          </cell>
          <cell r="C166">
            <v>0</v>
          </cell>
          <cell r="D166">
            <v>0</v>
          </cell>
          <cell r="E166">
            <v>0</v>
          </cell>
        </row>
        <row r="167">
          <cell r="B167">
            <v>0</v>
          </cell>
          <cell r="C167">
            <v>0</v>
          </cell>
          <cell r="D167">
            <v>0</v>
          </cell>
          <cell r="E167">
            <v>0</v>
          </cell>
        </row>
        <row r="168">
          <cell r="B168">
            <v>0</v>
          </cell>
          <cell r="C168">
            <v>0</v>
          </cell>
          <cell r="D168">
            <v>0</v>
          </cell>
          <cell r="E168" t="str">
            <v>Ley N° 29783, Ley de Seguridad y Salud en el Trabajo
D.S. N°0052012 TR Reglamento de Ley N° 29783
R.M. 3752008TR. Norma básica de ergonomía y de procedimiento de evaluación de Riesgos disergonómico.</v>
          </cell>
        </row>
        <row r="169">
          <cell r="B169">
            <v>0</v>
          </cell>
          <cell r="C169">
            <v>0</v>
          </cell>
          <cell r="D169">
            <v>0</v>
          </cell>
          <cell r="E169" t="str">
            <v>Ley N° 29783, Ley de Seguridad y Salud en el Trabajo
D.S. N°0052012 TR Reglamento de Ley N° 29783
R.M. 3752008TR. Norma básica de ergonomía y de procedimiento de evaluación de Riesgos disergonómico.</v>
          </cell>
        </row>
        <row r="170">
          <cell r="B170">
            <v>0</v>
          </cell>
          <cell r="C170">
            <v>0</v>
          </cell>
          <cell r="D170">
            <v>0</v>
          </cell>
          <cell r="E170" t="str">
            <v>Ley N° 29783, Ley de Seguridad y Salud en el Trabajo
D.S. N°0052012 TR Reglamento de Ley N° 29783
R.M. 3752008TR. Norma básica de ergonomía y de procedimiento de evaluación de Riesgos disergonómico.</v>
          </cell>
        </row>
        <row r="171">
          <cell r="B171">
            <v>0</v>
          </cell>
          <cell r="C171">
            <v>0</v>
          </cell>
          <cell r="D171">
            <v>0</v>
          </cell>
          <cell r="E171">
            <v>0</v>
          </cell>
        </row>
        <row r="172">
          <cell r="B172">
            <v>0</v>
          </cell>
          <cell r="C172">
            <v>0</v>
          </cell>
          <cell r="D172">
            <v>0</v>
          </cell>
          <cell r="E172">
            <v>0</v>
          </cell>
        </row>
        <row r="173">
          <cell r="B173">
            <v>0</v>
          </cell>
          <cell r="C173">
            <v>0</v>
          </cell>
          <cell r="D173">
            <v>0</v>
          </cell>
          <cell r="E173">
            <v>0</v>
          </cell>
        </row>
        <row r="174">
          <cell r="B174">
            <v>0</v>
          </cell>
          <cell r="C174">
            <v>0</v>
          </cell>
          <cell r="D174">
            <v>0</v>
          </cell>
          <cell r="E174">
            <v>0</v>
          </cell>
        </row>
        <row r="175">
          <cell r="B175">
            <v>0</v>
          </cell>
          <cell r="C175">
            <v>0</v>
          </cell>
          <cell r="D175">
            <v>0</v>
          </cell>
          <cell r="E175">
            <v>0</v>
          </cell>
        </row>
        <row r="176">
          <cell r="B176">
            <v>0</v>
          </cell>
          <cell r="C176">
            <v>0</v>
          </cell>
          <cell r="D176">
            <v>0</v>
          </cell>
          <cell r="E176" t="str">
            <v>"Ley N° 29783, Ley de Seguridad y Salud en el Trabajo
D.S. N°0052012 TR Reglamento de Ley N° 29783
R.M. 3752008TR. Norma básica de ergonomía y de procedimiento de evaluación de Riesgos disergonómico."</v>
          </cell>
        </row>
        <row r="177">
          <cell r="B177">
            <v>0</v>
          </cell>
          <cell r="C177">
            <v>0</v>
          </cell>
          <cell r="D177">
            <v>0</v>
          </cell>
          <cell r="E177" t="str">
            <v>"Ley N° 29783, Ley de Seguridad y Salud en el Trabajo
D.S. N°0052012 TR Reglamento de Ley N° 29783
R.M. 3752008TR. Norma básica de ergonomía y de procedimiento de evaluación de Riesgos disergonómico."</v>
          </cell>
        </row>
        <row r="178">
          <cell r="B178">
            <v>0</v>
          </cell>
          <cell r="C178">
            <v>0</v>
          </cell>
          <cell r="D178">
            <v>0</v>
          </cell>
          <cell r="E178" t="str">
            <v>"Ley N° 29783, Ley de Seguridad y Salud en el Trabajo
D.S. N°0052012 TR Reglamento de Ley N° 29783
R.M. 3752008TR. Norma básica de ergonomía y de procedimiento de evaluación de Riesgos disergonómico."</v>
          </cell>
        </row>
        <row r="179">
          <cell r="B179">
            <v>0</v>
          </cell>
          <cell r="C179">
            <v>0</v>
          </cell>
          <cell r="D179">
            <v>0</v>
          </cell>
          <cell r="E179">
            <v>0</v>
          </cell>
        </row>
        <row r="180">
          <cell r="B180">
            <v>0</v>
          </cell>
          <cell r="C180">
            <v>0</v>
          </cell>
          <cell r="D180">
            <v>0</v>
          </cell>
          <cell r="E180">
            <v>0</v>
          </cell>
        </row>
        <row r="181">
          <cell r="B181">
            <v>0</v>
          </cell>
          <cell r="C181">
            <v>0</v>
          </cell>
          <cell r="D181">
            <v>0</v>
          </cell>
          <cell r="E181">
            <v>0</v>
          </cell>
        </row>
        <row r="182">
          <cell r="B182">
            <v>0</v>
          </cell>
          <cell r="C182">
            <v>0</v>
          </cell>
          <cell r="D182">
            <v>0</v>
          </cell>
          <cell r="E182">
            <v>0</v>
          </cell>
        </row>
        <row r="183">
          <cell r="B183">
            <v>0</v>
          </cell>
          <cell r="C183">
            <v>0</v>
          </cell>
          <cell r="D183">
            <v>0</v>
          </cell>
          <cell r="E183">
            <v>0</v>
          </cell>
        </row>
        <row r="184">
          <cell r="B184">
            <v>0</v>
          </cell>
          <cell r="C184">
            <v>0</v>
          </cell>
          <cell r="D184">
            <v>0</v>
          </cell>
          <cell r="E184">
            <v>0</v>
          </cell>
        </row>
        <row r="185">
          <cell r="B185">
            <v>0</v>
          </cell>
          <cell r="C185">
            <v>0</v>
          </cell>
          <cell r="D185">
            <v>0</v>
          </cell>
          <cell r="E185">
            <v>0</v>
          </cell>
        </row>
        <row r="186">
          <cell r="B186">
            <v>0</v>
          </cell>
          <cell r="C186">
            <v>0</v>
          </cell>
          <cell r="D186">
            <v>0</v>
          </cell>
          <cell r="E186">
            <v>0</v>
          </cell>
        </row>
        <row r="187">
          <cell r="B187">
            <v>0</v>
          </cell>
          <cell r="C187">
            <v>0</v>
          </cell>
          <cell r="D187">
            <v>0</v>
          </cell>
          <cell r="E187">
            <v>0</v>
          </cell>
        </row>
        <row r="188">
          <cell r="B188">
            <v>0</v>
          </cell>
          <cell r="C188">
            <v>0</v>
          </cell>
          <cell r="D188">
            <v>0</v>
          </cell>
          <cell r="E188">
            <v>0</v>
          </cell>
        </row>
        <row r="189">
          <cell r="B189">
            <v>0</v>
          </cell>
          <cell r="C189">
            <v>0</v>
          </cell>
          <cell r="D189">
            <v>0</v>
          </cell>
          <cell r="E189">
            <v>0</v>
          </cell>
        </row>
        <row r="190">
          <cell r="B190">
            <v>0</v>
          </cell>
          <cell r="C190">
            <v>0</v>
          </cell>
          <cell r="D190">
            <v>0</v>
          </cell>
          <cell r="E190" t="str">
            <v>Ley N° 29783, Ley de Seguridad y Salud en el Trabajo
D.S. N°005-2012 TR Reglamento de Ley N° 29783.</v>
          </cell>
        </row>
        <row r="191">
          <cell r="B191">
            <v>0</v>
          </cell>
          <cell r="C191">
            <v>0</v>
          </cell>
          <cell r="D191">
            <v>0</v>
          </cell>
          <cell r="E191" t="str">
            <v>Ley N° 29783, Ley de Seguridad y Salud en el Trabajo
D.S. N°005-2012 TR Reglamento de Ley N° 29783.</v>
          </cell>
        </row>
        <row r="192">
          <cell r="B192">
            <v>0</v>
          </cell>
          <cell r="C192">
            <v>0</v>
          </cell>
          <cell r="D192">
            <v>0</v>
          </cell>
          <cell r="E192">
            <v>0</v>
          </cell>
        </row>
        <row r="193">
          <cell r="B193">
            <v>0</v>
          </cell>
          <cell r="C193">
            <v>0</v>
          </cell>
          <cell r="D193">
            <v>0</v>
          </cell>
          <cell r="E193">
            <v>0</v>
          </cell>
        </row>
        <row r="194">
          <cell r="B194">
            <v>0</v>
          </cell>
          <cell r="C194">
            <v>0</v>
          </cell>
          <cell r="D194">
            <v>0</v>
          </cell>
          <cell r="E194">
            <v>0</v>
          </cell>
        </row>
        <row r="195">
          <cell r="B195">
            <v>0</v>
          </cell>
          <cell r="C195">
            <v>0</v>
          </cell>
          <cell r="D195">
            <v>0</v>
          </cell>
          <cell r="E195">
            <v>0</v>
          </cell>
        </row>
        <row r="196">
          <cell r="B196">
            <v>0</v>
          </cell>
          <cell r="C196">
            <v>0</v>
          </cell>
          <cell r="D196">
            <v>0</v>
          </cell>
          <cell r="E196">
            <v>0</v>
          </cell>
        </row>
        <row r="197">
          <cell r="B197">
            <v>0</v>
          </cell>
          <cell r="C197">
            <v>0</v>
          </cell>
          <cell r="D197">
            <v>0</v>
          </cell>
          <cell r="E197">
            <v>0</v>
          </cell>
        </row>
        <row r="198">
          <cell r="B198">
            <v>0</v>
          </cell>
          <cell r="C198">
            <v>0</v>
          </cell>
          <cell r="D198">
            <v>0</v>
          </cell>
          <cell r="E198">
            <v>0</v>
          </cell>
        </row>
        <row r="199">
          <cell r="B199">
            <v>0</v>
          </cell>
          <cell r="C199">
            <v>0</v>
          </cell>
          <cell r="D199">
            <v>0</v>
          </cell>
          <cell r="E199">
            <v>0</v>
          </cell>
        </row>
        <row r="200">
          <cell r="B200">
            <v>0</v>
          </cell>
          <cell r="C200">
            <v>0</v>
          </cell>
          <cell r="D200">
            <v>0</v>
          </cell>
          <cell r="E200">
            <v>0</v>
          </cell>
        </row>
        <row r="201">
          <cell r="B201">
            <v>0</v>
          </cell>
          <cell r="C201">
            <v>0</v>
          </cell>
          <cell r="D201">
            <v>0</v>
          </cell>
          <cell r="E201">
            <v>0</v>
          </cell>
        </row>
        <row r="202">
          <cell r="B202">
            <v>0</v>
          </cell>
          <cell r="C202">
            <v>0</v>
          </cell>
          <cell r="D202">
            <v>0</v>
          </cell>
          <cell r="E202">
            <v>0</v>
          </cell>
        </row>
        <row r="203">
          <cell r="B203">
            <v>0</v>
          </cell>
          <cell r="C203">
            <v>0</v>
          </cell>
          <cell r="D203">
            <v>0</v>
          </cell>
          <cell r="E203">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ER MTTO MECANICO"/>
      <sheetName val="RESUMEN DE RIESGOS"/>
      <sheetName val="OTROS"/>
    </sheetNames>
    <sheetDataSet>
      <sheetData sheetId="0"/>
      <sheetData sheetId="1"/>
      <sheetData sheetId="2">
        <row r="2">
          <cell r="C2">
            <v>1</v>
          </cell>
        </row>
        <row r="3">
          <cell r="C3">
            <v>2</v>
          </cell>
        </row>
        <row r="4">
          <cell r="C4">
            <v>3</v>
          </cell>
        </row>
        <row r="5">
          <cell r="C5">
            <v>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LIGROS"/>
      <sheetName val="TABLA"/>
      <sheetName val="PELIGRrOS"/>
    </sheetNames>
    <sheetDataSet>
      <sheetData sheetId="0" refreshError="1">
        <row r="6">
          <cell r="A6" t="str">
            <v>TIPO</v>
          </cell>
        </row>
        <row r="7">
          <cell r="B7">
            <v>100</v>
          </cell>
          <cell r="C7" t="str">
            <v>Suelo en mal estado/ irregular</v>
          </cell>
          <cell r="D7" t="str">
            <v>Caída al mismo nivel, golpes, tropezones, fractura, estirones musculares</v>
          </cell>
        </row>
        <row r="8">
          <cell r="B8">
            <v>101</v>
          </cell>
          <cell r="C8" t="str">
            <v>Objetos en el Suelo</v>
          </cell>
          <cell r="D8" t="str">
            <v>Caída al mismo nivel, tropesones, golpes, rasmilladuras, daño a la salud</v>
          </cell>
        </row>
        <row r="9">
          <cell r="B9">
            <v>102</v>
          </cell>
          <cell r="C9" t="str">
            <v>Líquidos/emulsiones en el Suelo</v>
          </cell>
          <cell r="D9" t="str">
            <v>Caída al mismo nivel, golpes, resbalones</v>
          </cell>
        </row>
        <row r="10">
          <cell r="B10">
            <v>0</v>
          </cell>
          <cell r="C10">
            <v>0</v>
          </cell>
          <cell r="D10">
            <v>0</v>
          </cell>
        </row>
        <row r="11">
          <cell r="B11">
            <v>104</v>
          </cell>
          <cell r="C11" t="str">
            <v>Zanjas / Desniveles/ Excavaciones  en el lugar de trabajo</v>
          </cell>
          <cell r="D11" t="str">
            <v>Caídas a distinto nivel, tropezones, golpes</v>
          </cell>
        </row>
        <row r="12">
          <cell r="B12">
            <v>105</v>
          </cell>
          <cell r="C12" t="str">
            <v>Uso de escaleras portátiles</v>
          </cell>
          <cell r="D12" t="str">
            <v>Caídas a distinto nivel, golpes, fracturas, muerte.</v>
          </cell>
        </row>
        <row r="13">
          <cell r="B13">
            <v>106</v>
          </cell>
          <cell r="C13" t="str">
            <v>Uso de escaleras fijas</v>
          </cell>
          <cell r="D13" t="str">
            <v>Resbalones, caídas a distinto nivel, golpes, fracturas, muerte.</v>
          </cell>
        </row>
        <row r="14">
          <cell r="B14">
            <v>107</v>
          </cell>
          <cell r="C14" t="str">
            <v>Uso de andamios y plataformas temporales</v>
          </cell>
          <cell r="D14" t="str">
            <v>Caídas a distinto nivel, golpes, fracturas, daño osteo muscular, muerte.</v>
          </cell>
        </row>
        <row r="15">
          <cell r="B15">
            <v>0</v>
          </cell>
          <cell r="C15">
            <v>0</v>
          </cell>
          <cell r="D15">
            <v>0</v>
          </cell>
        </row>
        <row r="16">
          <cell r="B16">
            <v>109</v>
          </cell>
          <cell r="C16" t="str">
            <v>Izaje de personal con plataforma elevadora</v>
          </cell>
          <cell r="D16" t="str">
            <v>Caídas a distinto nivel, golpes contra objetos, contactos con líneas eléctricas aéreas, atrapamientos, choques con o contra otros vehículos, muerte.</v>
          </cell>
        </row>
        <row r="17">
          <cell r="B17">
            <v>110</v>
          </cell>
          <cell r="C17" t="str">
            <v>Manipulación de objetos y herramientas en altura</v>
          </cell>
          <cell r="D17" t="str">
            <v>Caída de objetos, golpes, contusiones.</v>
          </cell>
        </row>
        <row r="18">
          <cell r="B18">
            <v>111</v>
          </cell>
          <cell r="C18" t="str">
            <v xml:space="preserve">Elementos manipulados con montacargas </v>
          </cell>
          <cell r="D18" t="str">
            <v>Caída de objetos, choques, atropellamiento.</v>
          </cell>
        </row>
        <row r="19">
          <cell r="B19">
            <v>112</v>
          </cell>
          <cell r="C19" t="str">
            <v>Elementos apilados inadecuadamente</v>
          </cell>
          <cell r="D19" t="str">
            <v>Caída de objetos, golpes, contusiones.</v>
          </cell>
        </row>
        <row r="20">
          <cell r="B20">
            <v>113</v>
          </cell>
          <cell r="C20" t="str">
            <v>Transporte de carga</v>
          </cell>
          <cell r="D20" t="str">
            <v>Caída de objetos, choques, atropellamiento, fracturas.</v>
          </cell>
        </row>
        <row r="21">
          <cell r="B21">
            <v>0</v>
          </cell>
          <cell r="C21">
            <v>0</v>
          </cell>
          <cell r="D21">
            <v>0</v>
          </cell>
        </row>
        <row r="22">
          <cell r="B22">
            <v>0</v>
          </cell>
          <cell r="C22">
            <v>0</v>
          </cell>
          <cell r="D22">
            <v>0</v>
          </cell>
        </row>
        <row r="23">
          <cell r="B23">
            <v>116</v>
          </cell>
          <cell r="C23" t="str">
            <v>Trabajos en altura</v>
          </cell>
          <cell r="D23" t="str">
            <v>Caídas a distinto nivel, golpes, fracturas, daño osteo muscular, muerte</v>
          </cell>
        </row>
        <row r="24">
          <cell r="B24">
            <v>117</v>
          </cell>
          <cell r="C24" t="str">
            <v xml:space="preserve">Trabajos de izaje </v>
          </cell>
          <cell r="D24" t="str">
            <v>Caída de Objetos, golpes, aplastamiento, fracturas, muerte.</v>
          </cell>
        </row>
        <row r="25">
          <cell r="B25">
            <v>200</v>
          </cell>
          <cell r="C25" t="str">
            <v>Tránsito vehicular</v>
          </cell>
          <cell r="D25" t="str">
            <v>Colisión, atropello, volcadura</v>
          </cell>
        </row>
        <row r="26">
          <cell r="B26">
            <v>201</v>
          </cell>
          <cell r="C26" t="str">
            <v>Cierre o disminución de vía</v>
          </cell>
          <cell r="D26" t="str">
            <v>Colisión, atropello</v>
          </cell>
        </row>
        <row r="27">
          <cell r="B27">
            <v>202</v>
          </cell>
          <cell r="C27" t="str">
            <v>Problemas de Visibilidad (Luces altas, polvo, clima: niebla, lluvia, granizo, deslumbramiento del sol, otros)</v>
          </cell>
          <cell r="D27" t="str">
            <v>Colisión, atropello, volcadura, atrapamiento</v>
          </cell>
        </row>
        <row r="28">
          <cell r="B28">
            <v>0</v>
          </cell>
          <cell r="C28">
            <v>0</v>
          </cell>
          <cell r="D28">
            <v>0</v>
          </cell>
        </row>
        <row r="29">
          <cell r="B29">
            <v>204</v>
          </cell>
          <cell r="C29" t="str">
            <v>Vías/ pista resbalosa</v>
          </cell>
          <cell r="D29" t="str">
            <v>Colisión, atropello, volcadura.</v>
          </cell>
        </row>
        <row r="30">
          <cell r="B30">
            <v>205</v>
          </cell>
          <cell r="C30" t="str">
            <v>Cierre o disminución de crucero peatonal</v>
          </cell>
          <cell r="D30" t="str">
            <v>Colisión, atropello</v>
          </cell>
        </row>
        <row r="31">
          <cell r="B31">
            <v>206</v>
          </cell>
          <cell r="C31" t="str">
            <v>Presencia de personal en zona de transito vehicular</v>
          </cell>
          <cell r="D31" t="str">
            <v>Colisión, atropello, golpes</v>
          </cell>
        </row>
        <row r="32">
          <cell r="B32">
            <v>207</v>
          </cell>
          <cell r="C32" t="str">
            <v>Estructuras en áreas de tránsito vehicular</v>
          </cell>
          <cell r="D32" t="str">
            <v>Colisión, contactos con estructuras</v>
          </cell>
        </row>
        <row r="33">
          <cell r="B33">
            <v>300</v>
          </cell>
          <cell r="C33" t="str">
            <v>Maquinas/Objetos en movimiento</v>
          </cell>
          <cell r="D33" t="str">
            <v>Atrapamiento, muerte.</v>
          </cell>
        </row>
        <row r="34">
          <cell r="B34">
            <v>301</v>
          </cell>
          <cell r="C34" t="str">
            <v xml:space="preserve">Manipulación de herramientas y objetos varios </v>
          </cell>
          <cell r="D34" t="str">
            <v>Caída de herramientas y objetos, contusiones.</v>
          </cell>
        </row>
        <row r="35">
          <cell r="B35">
            <v>302</v>
          </cell>
          <cell r="C35" t="str">
            <v>Energía neumática</v>
          </cell>
          <cell r="D35" t="str">
            <v>Irritaciones a la vista, lesiones.</v>
          </cell>
        </row>
        <row r="36">
          <cell r="B36">
            <v>303</v>
          </cell>
          <cell r="C36" t="str">
            <v>Herramientas/equipos eléctricos</v>
          </cell>
          <cell r="D36" t="str">
            <v>Contacto con herramientas/equipos eléctricos en movimiento, electrización (quemaduras),  electrocución (muerte), incendios</v>
          </cell>
        </row>
        <row r="37">
          <cell r="B37">
            <v>304</v>
          </cell>
          <cell r="C37" t="str">
            <v>Herramientas para golpear (martillo, combas)</v>
          </cell>
          <cell r="D37" t="str">
            <v>Contacto con herramientas, contusiones.</v>
          </cell>
        </row>
        <row r="38">
          <cell r="B38">
            <v>305</v>
          </cell>
          <cell r="C38" t="str">
            <v>Desprendimiento de partículas metálicas</v>
          </cell>
          <cell r="D38" t="str">
            <v>Proyección de partículas metálicas, quemaduras, lesiones a la vista</v>
          </cell>
        </row>
        <row r="39">
          <cell r="B39">
            <v>306</v>
          </cell>
          <cell r="C39" t="str">
            <v>Herramientas o maquinarias sin guarda</v>
          </cell>
          <cell r="D39" t="str">
            <v>Contacto con herramientas o maquinarias sin guarda, cortes, amputaciones.</v>
          </cell>
        </row>
        <row r="40">
          <cell r="B40">
            <v>307</v>
          </cell>
          <cell r="C40" t="str">
            <v>Máquinas o equipos fijos con piezas cortantes</v>
          </cell>
          <cell r="D40" t="str">
            <v>Contacto con piezas cortantes, cortes, amputaciones.</v>
          </cell>
        </row>
        <row r="41">
          <cell r="B41">
            <v>308</v>
          </cell>
          <cell r="C41" t="str">
            <v>Herramientas portátiles eléctricas cortantes</v>
          </cell>
          <cell r="D41" t="str">
            <v>Cortes, amputaciones, quemaduras, electrización, electrocución, incendios.</v>
          </cell>
        </row>
        <row r="42">
          <cell r="B42">
            <v>309</v>
          </cell>
          <cell r="C42" t="str">
            <v>Herramientas manuales cortantes</v>
          </cell>
          <cell r="D42" t="str">
            <v>Cortes, rasmilladuras.</v>
          </cell>
        </row>
        <row r="43">
          <cell r="B43">
            <v>310</v>
          </cell>
          <cell r="C43" t="str">
            <v>Objetos o superficies cortantes</v>
          </cell>
          <cell r="D43" t="str">
            <v>Contacto con objetos o superficies contantes, cortes.</v>
          </cell>
        </row>
        <row r="44">
          <cell r="B44">
            <v>311</v>
          </cell>
          <cell r="C44" t="str">
            <v>Sistemas presurizados</v>
          </cell>
          <cell r="D44" t="str">
            <v>Desacople fortuito de manqueras y conexiones, explosión</v>
          </cell>
        </row>
        <row r="45">
          <cell r="B45">
            <v>312</v>
          </cell>
          <cell r="C45" t="str">
            <v>Estructuras Inestables</v>
          </cell>
          <cell r="D45" t="str">
            <v>Caída de estructuras, aplastamiento, contusiones, fracturas.</v>
          </cell>
        </row>
        <row r="46">
          <cell r="B46">
            <v>0</v>
          </cell>
          <cell r="C46">
            <v>0</v>
          </cell>
          <cell r="D46">
            <v>0</v>
          </cell>
        </row>
        <row r="47">
          <cell r="B47">
            <v>314</v>
          </cell>
          <cell r="C47" t="str">
            <v>Herramientas neumáticas</v>
          </cell>
          <cell r="D47" t="str">
            <v>Lesiones, heridas en los ojos, daños a la piel.</v>
          </cell>
        </row>
        <row r="48">
          <cell r="B48">
            <v>315</v>
          </cell>
          <cell r="C48" t="str">
            <v>Sistemas hidráulicos</v>
          </cell>
          <cell r="D48" t="str">
            <v>Atrapamiento, golpes.</v>
          </cell>
        </row>
        <row r="49">
          <cell r="B49">
            <v>316</v>
          </cell>
          <cell r="C49" t="str">
            <v>Materiales de vidrio</v>
          </cell>
          <cell r="D49" t="str">
            <v>Cortes, rasmilladuras.</v>
          </cell>
        </row>
        <row r="50">
          <cell r="B50">
            <v>400</v>
          </cell>
          <cell r="C50" t="str">
            <v>Espacio confinado</v>
          </cell>
          <cell r="D50" t="str">
            <v>Exposición a atmosfera con deficiencia de oxígeno, asfixia, intoxicación, desmayo, muerte, incendio y explosión.</v>
          </cell>
        </row>
        <row r="51">
          <cell r="B51">
            <v>401</v>
          </cell>
          <cell r="C51" t="str">
            <v>Sustancias asfixiantes (gases y vapores)</v>
          </cell>
          <cell r="D51" t="str">
            <v>Inhalación de sustancias asfixiantes, desmayos, intoxicación, muerte.</v>
          </cell>
        </row>
        <row r="52">
          <cell r="B52">
            <v>402</v>
          </cell>
          <cell r="C52" t="str">
            <v>Gases de combustión de maquinas</v>
          </cell>
          <cell r="D52" t="str">
            <v>Inhalación de gases de combustión, asfixia, intoxicación.</v>
          </cell>
        </row>
        <row r="53">
          <cell r="B53">
            <v>403</v>
          </cell>
          <cell r="C53" t="str">
            <v>Sustancias corrosivas</v>
          </cell>
          <cell r="D53" t="str">
            <v>Contacto químico, daño a los ojos, piel, tejido, vias respiratorias y conductos gastrointestinales, quemaduras, muerte.</v>
          </cell>
        </row>
        <row r="54">
          <cell r="B54">
            <v>404</v>
          </cell>
          <cell r="C54" t="str">
            <v>Sustancias irritantes o alergizantes</v>
          </cell>
          <cell r="D54" t="str">
            <v>Contacto químico, daño a los ojos, piel, tejido, vias respiratorias, muerte.</v>
          </cell>
        </row>
        <row r="55">
          <cell r="B55">
            <v>405</v>
          </cell>
          <cell r="C55" t="str">
            <v>Humos de soldadura/ corte</v>
          </cell>
          <cell r="D55" t="str">
            <v>Contacto químico, cáncer de pulmón estómago e hígado, daños cerebrales, enfermedades neuronales, asma, enfermedades de la piel, alergias.</v>
          </cell>
        </row>
        <row r="56">
          <cell r="B56">
            <v>406</v>
          </cell>
          <cell r="C56" t="str">
            <v>Otras sustancias químicas</v>
          </cell>
          <cell r="D56" t="str">
            <v>Contacto químico, daño a los ojos, piel, tejido, vias respiratorias.</v>
          </cell>
        </row>
        <row r="57">
          <cell r="B57">
            <v>407</v>
          </cell>
          <cell r="C57" t="str">
            <v>Generación de polvo</v>
          </cell>
          <cell r="D57" t="str">
            <v>Inhalación de polvo, reacciones alérgicas, irritaciones a la vista, daños a la salud.</v>
          </cell>
        </row>
        <row r="58">
          <cell r="B58">
            <v>408</v>
          </cell>
          <cell r="C58" t="str">
            <v>Atmósferas explosivas</v>
          </cell>
          <cell r="D58" t="str">
            <v>Explosión, incendio, muerte.</v>
          </cell>
        </row>
        <row r="59">
          <cell r="B59">
            <v>409</v>
          </cell>
          <cell r="C59" t="str">
            <v>Fuga de líquidos inflamables y explosivos</v>
          </cell>
          <cell r="D59" t="str">
            <v>Exposición a líquidos inflamables y explosivos, explosión, incendio, muerte.</v>
          </cell>
        </row>
        <row r="60">
          <cell r="B60">
            <v>410</v>
          </cell>
          <cell r="C60" t="str">
            <v>Acumulación de material combustible</v>
          </cell>
          <cell r="D60" t="str">
            <v>Explosión, incendio</v>
          </cell>
        </row>
        <row r="61">
          <cell r="B61">
            <v>411</v>
          </cell>
          <cell r="C61" t="str">
            <v>Productos inflamables</v>
          </cell>
          <cell r="D61" t="str">
            <v>Derrame de producto inflamable, incendio.</v>
          </cell>
        </row>
        <row r="62">
          <cell r="B62">
            <v>412</v>
          </cell>
          <cell r="C62" t="str">
            <v>Gases comprimidos (oxigeno, acetileno, gas propano)</v>
          </cell>
          <cell r="D62" t="str">
            <v xml:space="preserve">Caída de cilindros, fallas en los cilindros, explosión, incendio, quemaduras, asfixia, muerte. </v>
          </cell>
        </row>
        <row r="63">
          <cell r="B63">
            <v>413</v>
          </cell>
          <cell r="C63" t="str">
            <v>Fuego o chispas por reacción química</v>
          </cell>
          <cell r="D63" t="str">
            <v>Incendio, quemaduras</v>
          </cell>
        </row>
        <row r="64">
          <cell r="B64">
            <v>414</v>
          </cell>
          <cell r="C64" t="str">
            <v>Derrame de materiales y químicos peligrosos</v>
          </cell>
          <cell r="D64" t="str">
            <v>Contacto con materiales peligrosos, daño a los ojos, piel, tejido, vías respiratorias, muerte.</v>
          </cell>
        </row>
        <row r="65">
          <cell r="B65">
            <v>415</v>
          </cell>
          <cell r="C65" t="str">
            <v>Explosivos (Transporte, manipulación y almacenamiento)</v>
          </cell>
          <cell r="D65" t="str">
            <v>Explosión, incendio, muerte.</v>
          </cell>
        </row>
        <row r="66">
          <cell r="B66">
            <v>416</v>
          </cell>
          <cell r="C66" t="str">
            <v>Derrame de sustancias</v>
          </cell>
          <cell r="D66" t="str">
            <v xml:space="preserve">Caídas a nivel, resbalones, golpes, fracturas </v>
          </cell>
        </row>
        <row r="67">
          <cell r="B67">
            <v>417</v>
          </cell>
          <cell r="C67" t="str">
            <v>Inflamables (Transporte, manipulación y almacenamiento)</v>
          </cell>
          <cell r="D67" t="str">
            <v>Explosión, incendio, muerte.</v>
          </cell>
        </row>
        <row r="68">
          <cell r="B68">
            <v>418</v>
          </cell>
          <cell r="C68" t="str">
            <v>Hidrógeno comprimido</v>
          </cell>
          <cell r="D68" t="str">
            <v>Explosión, incendio, quemaduras, muerte.</v>
          </cell>
        </row>
        <row r="69">
          <cell r="B69">
            <v>419</v>
          </cell>
          <cell r="C69" t="str">
            <v>Manipulación de sustancias químicas (hipoclorito de sodio, alcohol)</v>
          </cell>
          <cell r="D69" t="str">
            <v>Quemaduras, intoxicación, irritaciones, alergias.</v>
          </cell>
        </row>
        <row r="70">
          <cell r="B70">
            <v>500</v>
          </cell>
          <cell r="C70" t="str">
            <v>Líneas eléctricas/Puntos energizados en Baja Tensión.</v>
          </cell>
          <cell r="D70" t="str">
            <v>Contacto con energía eléctrica en baja tensión, electrización, paro respiratorio, paro circulatorio, shock eléctrico, asfixia</v>
          </cell>
        </row>
        <row r="71">
          <cell r="B71">
            <v>501</v>
          </cell>
          <cell r="C71" t="str">
            <v>Líneas eléctricas/Puntos energizados en Media Tensión.</v>
          </cell>
          <cell r="D71" t="str">
            <v>Contacto con energía eléctrica en media tensión, electrización, electrocución</v>
          </cell>
        </row>
        <row r="72">
          <cell r="B72">
            <v>502</v>
          </cell>
          <cell r="C72" t="str">
            <v xml:space="preserve">Líneas eléctricas/Puntos energizados en Alta Tensión. </v>
          </cell>
          <cell r="D72" t="str">
            <v>Contacto con energía eléctrica en alta tensión, electrocución.</v>
          </cell>
        </row>
        <row r="73">
          <cell r="B73">
            <v>503</v>
          </cell>
          <cell r="C73" t="str">
            <v>Uso de herramientas eléctricas</v>
          </cell>
          <cell r="D73" t="str">
            <v>Contacto con energía eléctrica en baja tensión, electrización, incendio</v>
          </cell>
        </row>
        <row r="74">
          <cell r="B74">
            <v>504</v>
          </cell>
          <cell r="C74" t="str">
            <v>Energía eléctrica estática acumulada</v>
          </cell>
          <cell r="D74" t="str">
            <v>Contacto con energía eléctrica estática, descarga eléctrica, calambres, explosión, incendios, muerte.</v>
          </cell>
        </row>
        <row r="75">
          <cell r="B75">
            <v>0</v>
          </cell>
          <cell r="C75">
            <v>0</v>
          </cell>
          <cell r="D75">
            <v>0</v>
          </cell>
        </row>
        <row r="76">
          <cell r="B76">
            <v>506</v>
          </cell>
          <cell r="C76" t="str">
            <v>Energía eléctrica</v>
          </cell>
          <cell r="D76" t="str">
            <v>Contacto con energía eléctrica, electrización, electrocución, incendio.</v>
          </cell>
        </row>
        <row r="77">
          <cell r="B77">
            <v>600</v>
          </cell>
          <cell r="C77" t="str">
            <v>Fluidos o sustancias calientes</v>
          </cell>
          <cell r="D77" t="str">
            <v>Quemaduras de primer, segundo y tercer grado.</v>
          </cell>
        </row>
        <row r="78">
          <cell r="B78">
            <v>601</v>
          </cell>
          <cell r="C78" t="str">
            <v>Arco eléctrico</v>
          </cell>
          <cell r="D78" t="str">
            <v>Exposición a arco eléctrico, lesiones a la vista, qumaduras</v>
          </cell>
        </row>
        <row r="79">
          <cell r="B79">
            <v>602</v>
          </cell>
          <cell r="C79" t="str">
            <v>Ambientes con altas temperaturas</v>
          </cell>
          <cell r="D79" t="str">
            <v>Exposición a ambientes con altas temperaturas estrés térmico</v>
          </cell>
        </row>
        <row r="80">
          <cell r="B80">
            <v>603</v>
          </cell>
          <cell r="C80" t="str">
            <v>Cambios bruscos de temperatura</v>
          </cell>
          <cell r="D80" t="str">
            <v>Exposición a cambios bruscos de temperatura, afecciones respiratorias, descompensación térmica corporal</v>
          </cell>
        </row>
        <row r="81">
          <cell r="B81">
            <v>604</v>
          </cell>
          <cell r="C81" t="str">
            <v>Radiación UV</v>
          </cell>
          <cell r="D81" t="str">
            <v>Exposición a radiación UV, enfermedades de la piel, lesiones a la vista</v>
          </cell>
        </row>
        <row r="82">
          <cell r="B82">
            <v>605</v>
          </cell>
          <cell r="C82" t="str">
            <v>Radiación IR</v>
          </cell>
          <cell r="D82" t="str">
            <v>Exposición a radiación IR, daños al sistema hematopoyético, aparato digestivo, piel, sistema reproductor, ojos, sistema cardiovascular, urinario, nervioso central e hígado.</v>
          </cell>
        </row>
        <row r="83">
          <cell r="B83">
            <v>606</v>
          </cell>
          <cell r="C83" t="str">
            <v>Campos electromagnéticos</v>
          </cell>
          <cell r="D83" t="str">
            <v>Exposición a campos electromagnéticos</v>
          </cell>
        </row>
        <row r="84">
          <cell r="B84">
            <v>607</v>
          </cell>
          <cell r="C84" t="str">
            <v>Materiales, equipos y/o herramientas calientes</v>
          </cell>
          <cell r="D84" t="str">
            <v>Contacto con superficies calientes, quemaduras.</v>
          </cell>
        </row>
        <row r="85">
          <cell r="B85">
            <v>608</v>
          </cell>
          <cell r="C85" t="str">
            <v>Radiación No Ionizantes (pantalla PC, soldadura, celulares, otros)</v>
          </cell>
          <cell r="D85" t="str">
            <v>Exposición a radiación no ionizante, lesiones a la vista, fatiga visual</v>
          </cell>
        </row>
        <row r="86">
          <cell r="B86">
            <v>609</v>
          </cell>
          <cell r="C86" t="str">
            <v>Trabajos permanente con agua</v>
          </cell>
          <cell r="D86" t="str">
            <v>Resfríos, daños a la salud.</v>
          </cell>
        </row>
        <row r="87">
          <cell r="B87">
            <v>610</v>
          </cell>
          <cell r="C87" t="str">
            <v>Vapor de agua</v>
          </cell>
          <cell r="D87" t="str">
            <v>Inhalación de vapor de agua, quemaduras de primer, segundo y tercer grado.</v>
          </cell>
        </row>
        <row r="88">
          <cell r="B88">
            <v>700</v>
          </cell>
          <cell r="C88" t="str">
            <v>Iluminación excesiva (deslumbramiento)</v>
          </cell>
          <cell r="D88" t="str">
            <v>Deslumbramientos por exposición a niveles altos de iluminación, lesiones a la vista</v>
          </cell>
        </row>
        <row r="89">
          <cell r="B89">
            <v>701</v>
          </cell>
          <cell r="C89" t="str">
            <v>Iluminación deficiente (penumbra)</v>
          </cell>
          <cell r="D89" t="str">
            <v>Exposición a niveles bajos de iluminación, caída a nivel y desnivel, contacto con objetos o energías, contusiones</v>
          </cell>
        </row>
        <row r="90">
          <cell r="B90">
            <v>800</v>
          </cell>
          <cell r="C90" t="str">
            <v>Ruido debido a máquinas o equipos</v>
          </cell>
          <cell r="D90" t="str">
            <v>Exposición continua al ruido, hipoacusia, tensión muscular, estrés, falta de concentración.</v>
          </cell>
        </row>
        <row r="91">
          <cell r="B91">
            <v>801</v>
          </cell>
          <cell r="C91" t="str">
            <v xml:space="preserve">Ruidos debido a trabajos con herramientas/ objetos varios </v>
          </cell>
          <cell r="D91" t="str">
            <v>Exposición a ruido, sordera, estrés.</v>
          </cell>
        </row>
        <row r="92">
          <cell r="B92">
            <v>802</v>
          </cell>
          <cell r="C92" t="str">
            <v>Vibración debido a máquinas o equipos</v>
          </cell>
          <cell r="D92" t="str">
            <v>Exposición a vibraciones, transtornos neurovasculares, lesiones a la columna y raquídeas.</v>
          </cell>
        </row>
        <row r="93">
          <cell r="B93">
            <v>900</v>
          </cell>
          <cell r="C93" t="str">
            <v>Olores desagradables</v>
          </cell>
          <cell r="D93" t="str">
            <v>Inhalación de olores desagradables, náuseas, dolor de cabeza</v>
          </cell>
        </row>
        <row r="94">
          <cell r="B94">
            <v>901</v>
          </cell>
          <cell r="C94" t="str">
            <v>Agentes patógenos en aire, suelo o agua</v>
          </cell>
          <cell r="D94" t="str">
            <v>Exposición a agentes patógenos en aire, suelo o agua, enfermedades respiratorias y gastrointestinales.</v>
          </cell>
        </row>
        <row r="95">
          <cell r="B95">
            <v>902</v>
          </cell>
          <cell r="C95" t="str">
            <v>Sanitarios en campo/Servicios Higiénicos</v>
          </cell>
          <cell r="D95" t="str">
            <v>Exposición a agentes patógenos en aire, suelo o agua,  daños a la salud</v>
          </cell>
        </row>
        <row r="96">
          <cell r="B96">
            <v>903</v>
          </cell>
          <cell r="C96" t="str">
            <v>Manipulación de residuos y desperdicios</v>
          </cell>
          <cell r="D96" t="str">
            <v>Exposición a agentes patógenos, enfermedades respiratorias y de la piel</v>
          </cell>
        </row>
        <row r="97">
          <cell r="B97">
            <v>904</v>
          </cell>
          <cell r="C97" t="str">
            <v>Presencia de vectores (parásitos, roedores)</v>
          </cell>
          <cell r="D97" t="str">
            <v>Exposición a agentes patógenos, infecciones, daños a la salud</v>
          </cell>
        </row>
        <row r="98">
          <cell r="B98">
            <v>905</v>
          </cell>
          <cell r="C98" t="str">
            <v>Manipulación de plantas o vegetación</v>
          </cell>
          <cell r="D98" t="str">
            <v>Exposición a agentes patógenos</v>
          </cell>
        </row>
        <row r="99">
          <cell r="B99">
            <v>906</v>
          </cell>
          <cell r="C99" t="str">
            <v>Animales como insectos, arácnidos, mamíferos y reptiles</v>
          </cell>
          <cell r="D99" t="str">
            <v>Exposición a Picadura/ Mordedura, infecciones, amputaciones</v>
          </cell>
        </row>
        <row r="100">
          <cell r="B100">
            <v>907</v>
          </cell>
          <cell r="C100" t="str">
            <v>Material quirúrgico contaminado</v>
          </cell>
          <cell r="D100" t="str">
            <v>Exposición a agentes patógenos, contagio de enfermedades</v>
          </cell>
        </row>
        <row r="101">
          <cell r="B101">
            <v>908</v>
          </cell>
          <cell r="C101" t="str">
            <v>Virus SARS-CoV-2 (Virus que produce la enfermedad COVID-19)</v>
          </cell>
          <cell r="D101" t="str">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ell>
        </row>
        <row r="102">
          <cell r="B102">
            <v>1000</v>
          </cell>
          <cell r="C102" t="str">
            <v>Uso de herramientas manuales</v>
          </cell>
          <cell r="D102" t="str">
            <v>Esfuerzo por uso de herramientas, lesiones musculares</v>
          </cell>
        </row>
        <row r="103">
          <cell r="B103">
            <v>1002</v>
          </cell>
          <cell r="C103" t="str">
            <v>Objetos pesados</v>
          </cell>
          <cell r="D103" t="str">
            <v>Carga o movimiento de materiales o equipos, sobreesfuerzo, lesiones musculares, hernias</v>
          </cell>
        </row>
        <row r="104">
          <cell r="B104">
            <v>1003</v>
          </cell>
          <cell r="C104" t="str">
            <v>Movimientos repetitivos</v>
          </cell>
          <cell r="D104" t="str">
            <v>Lesiones de músculos, nervios, ligamentos y tendones</v>
          </cell>
        </row>
        <row r="105">
          <cell r="B105">
            <v>1004</v>
          </cell>
          <cell r="C105" t="str">
            <v>Movimientos bruscos</v>
          </cell>
          <cell r="D105" t="str">
            <v>Estirones, lesiones musculares</v>
          </cell>
        </row>
        <row r="106">
          <cell r="B106">
            <v>1005</v>
          </cell>
          <cell r="C106" t="str">
            <v>Uso de teclado, pantalla de PC, laptop, mouse del computador</v>
          </cell>
          <cell r="D106" t="str">
            <v>Exposición a movimientos repetitivos, lesiones a la vista y  manos</v>
          </cell>
        </row>
        <row r="107">
          <cell r="B107">
            <v>1006</v>
          </cell>
          <cell r="C107" t="str">
            <v>Realización de actividades por mujeres embarazadas</v>
          </cell>
          <cell r="D107" t="str">
            <v>Exposición de mujeres embarazadas  a actividades no adecuadas, daños al feto</v>
          </cell>
        </row>
        <row r="108">
          <cell r="B108">
            <v>1007</v>
          </cell>
          <cell r="C108" t="str">
            <v>Realización de actividades por personas con discapacidad</v>
          </cell>
          <cell r="D108" t="str">
            <v>Exposición de personas con discapacidad a actividades no adecuadas, golpes</v>
          </cell>
        </row>
        <row r="109">
          <cell r="B109">
            <v>1008</v>
          </cell>
          <cell r="C109" t="str">
            <v>Mobiliario no adecuado</v>
          </cell>
          <cell r="D109" t="str">
            <v>Posturas inadecuadas, daños lumbares</v>
          </cell>
        </row>
        <row r="110">
          <cell r="B110">
            <v>1009</v>
          </cell>
          <cell r="C110" t="str">
            <v>Espacios reducidos de trabajo</v>
          </cell>
          <cell r="D110" t="str">
            <v>Posturas inadecuadas, daños lumbares</v>
          </cell>
        </row>
        <row r="111">
          <cell r="B111">
            <v>1010</v>
          </cell>
          <cell r="C111" t="str">
            <v>Trabajos de Pie</v>
          </cell>
          <cell r="D111" t="str">
            <v xml:space="preserve">Trabajos de pie con tiempo prolongados, fatiga y tensión muscular, várices, daños en los tendones y ligamentos </v>
          </cell>
        </row>
        <row r="112">
          <cell r="B112">
            <v>1011</v>
          </cell>
          <cell r="C112" t="str">
            <v>Trabajo sedentario</v>
          </cell>
          <cell r="D112" t="str">
            <v>Trabajo sedentario con tiempo prolongado, daños lumbares, sobrepeso</v>
          </cell>
        </row>
        <row r="113">
          <cell r="B113">
            <v>1100</v>
          </cell>
          <cell r="C113" t="str">
            <v>Hostilidad/Hostigamiento</v>
          </cell>
          <cell r="D113" t="str">
            <v>Agresión</v>
          </cell>
        </row>
        <row r="114">
          <cell r="B114">
            <v>1101</v>
          </cell>
          <cell r="C114" t="str">
            <v>Uso de Alcohol/ Drogas</v>
          </cell>
          <cell r="D114" t="str">
            <v>Perdida de capacidad física, psicológica</v>
          </cell>
        </row>
        <row r="115">
          <cell r="B115">
            <v>1102</v>
          </cell>
          <cell r="C115" t="str">
            <v>Horas de trabajo prolongadas/ excesivas</v>
          </cell>
          <cell r="D115" t="str">
            <v>Fatiga, estrés, alejamiento de la familia</v>
          </cell>
        </row>
        <row r="116">
          <cell r="B116">
            <v>1103</v>
          </cell>
          <cell r="C116" t="str">
            <v>Monotonía/repetitividad de la tarea.</v>
          </cell>
          <cell r="D116" t="str">
            <v>Fatiga, estrés, aburrimiento</v>
          </cell>
        </row>
        <row r="117">
          <cell r="B117">
            <v>1104</v>
          </cell>
          <cell r="C117" t="str">
            <v>Sobrecarga de Trabajo</v>
          </cell>
          <cell r="D117" t="str">
            <v>Fatiga, estrés</v>
          </cell>
        </row>
        <row r="118">
          <cell r="B118">
            <v>1105</v>
          </cell>
          <cell r="C118" t="str">
            <v>Personas/Conductas agresivas</v>
          </cell>
          <cell r="D118" t="str">
            <v>Agresión física y/o a la propiedad</v>
          </cell>
        </row>
        <row r="119">
          <cell r="B119">
            <v>1106</v>
          </cell>
          <cell r="C119" t="str">
            <v>Portar armas de fuego cargadas</v>
          </cell>
          <cell r="D119" t="str">
            <v>Agresión con arma de fuego, muerte</v>
          </cell>
        </row>
        <row r="120">
          <cell r="B120">
            <v>1107</v>
          </cell>
          <cell r="C120" t="str">
            <v>Secuestro/bloqueo</v>
          </cell>
          <cell r="D120" t="str">
            <v>Agresión física/psicológica</v>
          </cell>
        </row>
        <row r="121">
          <cell r="B121">
            <v>1108</v>
          </cell>
          <cell r="C121" t="str">
            <v>Portar armas blancas</v>
          </cell>
          <cell r="D121" t="str">
            <v>Agresión con arma blancas, heridas, muerte</v>
          </cell>
        </row>
        <row r="122">
          <cell r="B122">
            <v>1109</v>
          </cell>
          <cell r="C122" t="str">
            <v>Rescate de victimas en shock nervioso</v>
          </cell>
          <cell r="D122" t="str">
            <v>Agresión por las victimas en shock nervioso, golpes</v>
          </cell>
        </row>
        <row r="123">
          <cell r="B123">
            <v>1110</v>
          </cell>
          <cell r="C123" t="str">
            <v>Horario de trabajo nocturno</v>
          </cell>
          <cell r="D123" t="str">
            <v>Sueño, perdida de la concentración, desvelos, fatiga</v>
          </cell>
        </row>
        <row r="124">
          <cell r="B124">
            <v>1200</v>
          </cell>
          <cell r="C124" t="str">
            <v>Lluvia intensa</v>
          </cell>
          <cell r="D124" t="str">
            <v>Inundación, resbalones, colisión, resfríos.</v>
          </cell>
        </row>
        <row r="125">
          <cell r="B125">
            <v>1201</v>
          </cell>
          <cell r="C125" t="str">
            <v>Neblinas densas</v>
          </cell>
          <cell r="D125" t="str">
            <v>Baja visibilidad por exposición a neblinas densas, golpes, atropellos</v>
          </cell>
        </row>
        <row r="126">
          <cell r="B126">
            <v>1202</v>
          </cell>
          <cell r="C126" t="str">
            <v>Tormenta Eléctrica</v>
          </cell>
          <cell r="D126" t="str">
            <v>Exposición a descarga eléctrica, electrización, electrocución, incendios</v>
          </cell>
        </row>
        <row r="127">
          <cell r="B127">
            <v>1203</v>
          </cell>
          <cell r="C127" t="str">
            <v>Sismos</v>
          </cell>
          <cell r="D127" t="str">
            <v>Caída del personal/colapso de estructuras, golpes, aplastamiento, muerte</v>
          </cell>
        </row>
        <row r="128">
          <cell r="B128">
            <v>1204</v>
          </cell>
          <cell r="C128" t="str">
            <v>Zonas de Trabajo a mas de 2500 msnm</v>
          </cell>
          <cell r="D128" t="str">
            <v>Exposición a zonas de trabajo a mas de 2500 msnm</v>
          </cell>
        </row>
        <row r="129">
          <cell r="B129">
            <v>1205</v>
          </cell>
          <cell r="C129" t="str">
            <v>Vientos fuertes</v>
          </cell>
          <cell r="D129" t="str">
            <v>Caída a nivel/Caída a desnivel/
 Caída de estructuras u objetos, golpes, aplastamiento</v>
          </cell>
        </row>
        <row r="130">
          <cell r="B130">
            <v>1206</v>
          </cell>
          <cell r="C130" t="str">
            <v>Trabajo a la intemperie</v>
          </cell>
          <cell r="D130" t="str">
            <v>Exposición a radicación solar, golpe de calor, agotamiento, deshidratación, quemaduras en la piel</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N208"/>
  <sheetViews>
    <sheetView showGridLines="0" tabSelected="1" topLeftCell="Q85" zoomScale="40" zoomScaleNormal="40" zoomScaleSheetLayoutView="20" workbookViewId="0">
      <selection activeCell="AA98" sqref="AA98"/>
    </sheetView>
  </sheetViews>
  <sheetFormatPr baseColWidth="10" defaultColWidth="11.453125" defaultRowHeight="14.5" x14ac:dyDescent="0.35"/>
  <cols>
    <col min="1" max="1" width="24.453125" style="2" customWidth="1"/>
    <col min="2" max="2" width="17.453125" style="1" customWidth="1"/>
    <col min="3" max="3" width="36.54296875" style="1" customWidth="1"/>
    <col min="4" max="4" width="66.54296875" style="1" customWidth="1"/>
    <col min="5" max="5" width="23.7265625" style="3" customWidth="1"/>
    <col min="6" max="7" width="7.7265625" style="3" customWidth="1"/>
    <col min="8" max="8" width="9.54296875" style="3" customWidth="1"/>
    <col min="9" max="9" width="8" style="3" customWidth="1"/>
    <col min="10" max="11" width="7.7265625" style="3" customWidth="1"/>
    <col min="12" max="12" width="11.453125" style="3" customWidth="1"/>
    <col min="13" max="13" width="7.7265625" style="3" customWidth="1"/>
    <col min="14" max="14" width="18" style="3" customWidth="1"/>
    <col min="15" max="15" width="24.1796875" style="1" customWidth="1"/>
    <col min="16" max="16" width="80.7265625" style="1" customWidth="1"/>
    <col min="17" max="17" width="11.81640625" style="1" customWidth="1"/>
    <col min="18" max="18" width="11" style="1" customWidth="1"/>
    <col min="19" max="19" width="23.453125" style="1" customWidth="1"/>
    <col min="20" max="20" width="87.54296875" style="2" customWidth="1"/>
    <col min="21" max="21" width="33.81640625" style="1" customWidth="1"/>
    <col min="22" max="22" width="7.7265625" style="4" customWidth="1"/>
    <col min="23" max="23" width="11.453125" style="4" customWidth="1"/>
    <col min="24" max="25" width="7.7265625" style="4" customWidth="1"/>
    <col min="26" max="26" width="10" style="4" customWidth="1"/>
    <col min="27" max="27" width="12.7265625" style="4" customWidth="1"/>
    <col min="28" max="28" width="13.453125" style="4" customWidth="1"/>
    <col min="29" max="29" width="24.1796875" style="4" customWidth="1"/>
    <col min="30" max="30" width="11.453125" style="1"/>
    <col min="31" max="31" width="27.453125" style="1" customWidth="1"/>
    <col min="32" max="16384" width="11.453125" style="1"/>
  </cols>
  <sheetData>
    <row r="1" spans="1:40" s="9" customFormat="1" ht="30" customHeight="1" x14ac:dyDescent="0.3">
      <c r="A1" s="113"/>
      <c r="B1" s="114"/>
      <c r="C1" s="117" t="s">
        <v>33</v>
      </c>
      <c r="D1" s="118"/>
      <c r="E1" s="118"/>
      <c r="F1" s="118"/>
      <c r="G1" s="118"/>
      <c r="H1" s="118"/>
      <c r="I1" s="118"/>
      <c r="J1" s="118"/>
      <c r="K1" s="118"/>
      <c r="L1" s="118"/>
      <c r="M1" s="118"/>
      <c r="N1" s="118"/>
      <c r="O1" s="118"/>
      <c r="P1" s="118"/>
      <c r="Q1" s="118"/>
      <c r="R1" s="118"/>
      <c r="S1" s="118"/>
      <c r="T1" s="118"/>
      <c r="U1" s="119"/>
      <c r="V1" s="111" t="s">
        <v>0</v>
      </c>
      <c r="W1" s="111"/>
      <c r="X1" s="111"/>
      <c r="Y1" s="111"/>
      <c r="Z1" s="111"/>
      <c r="AA1" s="111" t="s">
        <v>135</v>
      </c>
      <c r="AB1" s="111"/>
      <c r="AC1" s="111"/>
    </row>
    <row r="2" spans="1:40" s="9" customFormat="1" ht="40.5" customHeight="1" x14ac:dyDescent="0.3">
      <c r="A2" s="115"/>
      <c r="B2" s="116"/>
      <c r="C2" s="120"/>
      <c r="D2" s="121"/>
      <c r="E2" s="121"/>
      <c r="F2" s="121"/>
      <c r="G2" s="121"/>
      <c r="H2" s="121"/>
      <c r="I2" s="121"/>
      <c r="J2" s="121"/>
      <c r="K2" s="121"/>
      <c r="L2" s="121"/>
      <c r="M2" s="121"/>
      <c r="N2" s="121"/>
      <c r="O2" s="121"/>
      <c r="P2" s="121"/>
      <c r="Q2" s="121"/>
      <c r="R2" s="121"/>
      <c r="S2" s="121"/>
      <c r="T2" s="121"/>
      <c r="U2" s="122"/>
      <c r="V2" s="111" t="s">
        <v>1</v>
      </c>
      <c r="W2" s="111"/>
      <c r="X2" s="111"/>
      <c r="Y2" s="111"/>
      <c r="Z2" s="111"/>
      <c r="AA2" s="111" t="s">
        <v>134</v>
      </c>
      <c r="AB2" s="111"/>
      <c r="AC2" s="111"/>
    </row>
    <row r="3" spans="1:40" s="9" customFormat="1" ht="22.5" customHeight="1" x14ac:dyDescent="0.45">
      <c r="A3" s="80" t="s">
        <v>2</v>
      </c>
      <c r="B3" s="81"/>
      <c r="C3" s="82" t="s">
        <v>133</v>
      </c>
      <c r="D3" s="83"/>
      <c r="E3" s="83"/>
      <c r="F3" s="83"/>
      <c r="G3" s="83"/>
      <c r="H3" s="83"/>
      <c r="I3" s="83"/>
      <c r="J3" s="83"/>
      <c r="K3" s="83"/>
      <c r="L3" s="83"/>
      <c r="M3" s="83"/>
      <c r="N3" s="83"/>
      <c r="O3" s="83"/>
      <c r="P3" s="83"/>
      <c r="Q3" s="83"/>
      <c r="R3" s="83"/>
      <c r="S3" s="83"/>
      <c r="T3" s="83"/>
      <c r="U3" s="83"/>
      <c r="V3" s="83"/>
      <c r="W3" s="83"/>
      <c r="X3" s="83"/>
      <c r="Y3" s="83"/>
      <c r="Z3" s="83"/>
      <c r="AA3" s="83"/>
      <c r="AB3" s="83"/>
      <c r="AC3" s="84"/>
    </row>
    <row r="4" spans="1:40" s="9" customFormat="1" ht="37" customHeight="1" x14ac:dyDescent="0.3">
      <c r="A4" s="89" t="s">
        <v>103</v>
      </c>
      <c r="B4" s="90"/>
      <c r="C4" s="85" t="s">
        <v>112</v>
      </c>
      <c r="D4" s="86"/>
      <c r="E4" s="86"/>
      <c r="F4" s="86"/>
      <c r="G4" s="86"/>
      <c r="H4" s="86"/>
      <c r="I4" s="86"/>
      <c r="J4" s="86"/>
      <c r="K4" s="87"/>
      <c r="L4" s="88" t="s">
        <v>104</v>
      </c>
      <c r="M4" s="89"/>
      <c r="N4" s="89"/>
      <c r="O4" s="90"/>
      <c r="P4" s="88" t="s">
        <v>113</v>
      </c>
      <c r="Q4" s="89"/>
      <c r="R4" s="89"/>
      <c r="S4" s="90"/>
      <c r="T4" s="88" t="s">
        <v>105</v>
      </c>
      <c r="U4" s="90"/>
      <c r="V4" s="88" t="s">
        <v>106</v>
      </c>
      <c r="W4" s="89"/>
      <c r="X4" s="89"/>
      <c r="Y4" s="89"/>
      <c r="Z4" s="89"/>
      <c r="AA4" s="89"/>
      <c r="AB4" s="89"/>
      <c r="AC4" s="90"/>
    </row>
    <row r="5" spans="1:40" s="23" customFormat="1" ht="72" customHeight="1" x14ac:dyDescent="0.4">
      <c r="A5" s="123" t="s">
        <v>107</v>
      </c>
      <c r="B5" s="123"/>
      <c r="C5" s="123"/>
      <c r="D5" s="123"/>
      <c r="E5" s="31" t="s">
        <v>108</v>
      </c>
      <c r="F5" s="93" t="s">
        <v>109</v>
      </c>
      <c r="G5" s="93" t="s">
        <v>110</v>
      </c>
      <c r="H5" s="91" t="s">
        <v>3</v>
      </c>
      <c r="I5" s="91"/>
      <c r="J5" s="91"/>
      <c r="K5" s="91"/>
      <c r="L5" s="91"/>
      <c r="M5" s="91"/>
      <c r="N5" s="91"/>
      <c r="O5" s="91"/>
      <c r="P5" s="92" t="s">
        <v>4</v>
      </c>
      <c r="Q5" s="91" t="s">
        <v>31</v>
      </c>
      <c r="R5" s="91"/>
      <c r="S5" s="91"/>
      <c r="T5" s="91"/>
      <c r="U5" s="91"/>
      <c r="V5" s="91" t="s">
        <v>5</v>
      </c>
      <c r="W5" s="91"/>
      <c r="X5" s="91"/>
      <c r="Y5" s="91"/>
      <c r="Z5" s="91"/>
      <c r="AA5" s="91"/>
      <c r="AB5" s="91"/>
      <c r="AC5" s="91"/>
    </row>
    <row r="6" spans="1:40" s="27" customFormat="1" ht="243" customHeight="1" x14ac:dyDescent="0.35">
      <c r="A6" s="24" t="s">
        <v>6</v>
      </c>
      <c r="B6" s="24" t="s">
        <v>0</v>
      </c>
      <c r="C6" s="24" t="s">
        <v>7</v>
      </c>
      <c r="D6" s="24" t="s">
        <v>8</v>
      </c>
      <c r="E6" s="25" t="s">
        <v>111</v>
      </c>
      <c r="F6" s="112"/>
      <c r="G6" s="112"/>
      <c r="H6" s="26" t="s">
        <v>9</v>
      </c>
      <c r="I6" s="26" t="s">
        <v>10</v>
      </c>
      <c r="J6" s="26" t="s">
        <v>11</v>
      </c>
      <c r="K6" s="26" t="s">
        <v>12</v>
      </c>
      <c r="L6" s="26" t="s">
        <v>13</v>
      </c>
      <c r="M6" s="26" t="s">
        <v>14</v>
      </c>
      <c r="N6" s="26" t="s">
        <v>15</v>
      </c>
      <c r="O6" s="26" t="s">
        <v>16</v>
      </c>
      <c r="P6" s="93"/>
      <c r="Q6" s="26" t="s">
        <v>17</v>
      </c>
      <c r="R6" s="26" t="s">
        <v>18</v>
      </c>
      <c r="S6" s="26" t="s">
        <v>19</v>
      </c>
      <c r="T6" s="26" t="s">
        <v>20</v>
      </c>
      <c r="U6" s="26" t="s">
        <v>21</v>
      </c>
      <c r="V6" s="26" t="s">
        <v>9</v>
      </c>
      <c r="W6" s="26" t="s">
        <v>10</v>
      </c>
      <c r="X6" s="26" t="s">
        <v>11</v>
      </c>
      <c r="Y6" s="26" t="s">
        <v>12</v>
      </c>
      <c r="Z6" s="26" t="s">
        <v>13</v>
      </c>
      <c r="AA6" s="26" t="s">
        <v>14</v>
      </c>
      <c r="AB6" s="26" t="s">
        <v>22</v>
      </c>
      <c r="AC6" s="26" t="s">
        <v>16</v>
      </c>
    </row>
    <row r="7" spans="1:40" ht="192.65" hidden="1" customHeight="1" x14ac:dyDescent="0.35">
      <c r="A7" s="58" t="s">
        <v>28</v>
      </c>
      <c r="B7" s="10">
        <v>600</v>
      </c>
      <c r="C7" s="5" t="str">
        <f>IFERROR(VLOOKUP(B7,[4]PELIGROS!$B$7:$D$130,2,FALSE),"")</f>
        <v>Fluidos o sustancias calientes</v>
      </c>
      <c r="D7" s="5" t="str">
        <f>IFERROR(VLOOKUP(B7,[4]PELIGROS!$B$7:$D$130,3,FALSE),"")</f>
        <v>Quemaduras de primer, segundo y tercer grado.</v>
      </c>
      <c r="E7" s="58" t="s">
        <v>87</v>
      </c>
      <c r="F7" s="32" t="s">
        <v>114</v>
      </c>
      <c r="G7" s="10" t="s">
        <v>93</v>
      </c>
      <c r="H7" s="10">
        <v>1</v>
      </c>
      <c r="I7" s="10">
        <v>2</v>
      </c>
      <c r="J7" s="10">
        <v>2</v>
      </c>
      <c r="K7" s="5">
        <v>3</v>
      </c>
      <c r="L7" s="5">
        <v>8</v>
      </c>
      <c r="M7" s="10">
        <v>3</v>
      </c>
      <c r="N7" s="5">
        <v>24</v>
      </c>
      <c r="O7" s="7" t="s">
        <v>175</v>
      </c>
      <c r="P7" s="8" t="s">
        <v>79</v>
      </c>
      <c r="Q7" s="10" t="s">
        <v>75</v>
      </c>
      <c r="R7" s="10" t="s">
        <v>75</v>
      </c>
      <c r="S7" s="10" t="s">
        <v>75</v>
      </c>
      <c r="T7" s="10" t="s">
        <v>186</v>
      </c>
      <c r="U7" s="8" t="s">
        <v>177</v>
      </c>
      <c r="V7" s="10">
        <v>1</v>
      </c>
      <c r="W7" s="10">
        <v>1</v>
      </c>
      <c r="X7" s="10">
        <v>1</v>
      </c>
      <c r="Y7" s="10">
        <v>3</v>
      </c>
      <c r="Z7" s="10">
        <v>6</v>
      </c>
      <c r="AA7" s="10">
        <v>2</v>
      </c>
      <c r="AB7" s="10">
        <v>12</v>
      </c>
      <c r="AC7" s="7" t="s">
        <v>176</v>
      </c>
      <c r="AD7" s="9"/>
      <c r="AE7" s="9"/>
      <c r="AF7" s="9"/>
      <c r="AG7" s="9"/>
      <c r="AH7" s="9"/>
      <c r="AI7" s="9"/>
      <c r="AJ7" s="9"/>
      <c r="AK7" s="9"/>
      <c r="AL7" s="9"/>
      <c r="AM7" s="9"/>
      <c r="AN7" s="9"/>
    </row>
    <row r="8" spans="1:40" s="9" customFormat="1" ht="240" hidden="1" customHeight="1" x14ac:dyDescent="0.3">
      <c r="A8" s="59"/>
      <c r="B8" s="5">
        <v>908</v>
      </c>
      <c r="C8" s="5" t="str">
        <f>IFERROR(VLOOKUP(B8,[4]PELIGROS!$B$7:$D$130,2,FALSE),"")</f>
        <v>Virus SARS-CoV-2 (Virus que produce la enfermedad COVID-19)</v>
      </c>
      <c r="D8" s="5" t="str">
        <f>IFERROR(VLOOKUP(B8,[4]PELIGROS!$B$7:$D$130,3,FALSE),"")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8" s="59" t="s">
        <v>87</v>
      </c>
      <c r="F8" s="6" t="s">
        <v>167</v>
      </c>
      <c r="G8" s="6" t="s">
        <v>93</v>
      </c>
      <c r="H8" s="5">
        <v>1</v>
      </c>
      <c r="I8" s="5">
        <v>1</v>
      </c>
      <c r="J8" s="5">
        <v>1</v>
      </c>
      <c r="K8" s="5">
        <v>3</v>
      </c>
      <c r="L8" s="5">
        <f t="shared" ref="L8" si="0">H8+I8+J8+K8</f>
        <v>6</v>
      </c>
      <c r="M8" s="5">
        <v>3</v>
      </c>
      <c r="N8" s="5">
        <f t="shared" ref="N8" si="1">L8*M8</f>
        <v>18</v>
      </c>
      <c r="O8" s="7" t="str">
        <f t="shared" ref="O8" si="2">IF(N8&gt;=25,"INTOLERABLE",IF(N8&gt;=17,"IMPORTANTE",IF(N8&gt;=9,"MODERADO",IF(N8&gt;=5,"TOLERABLE","TRIVIAL"))))</f>
        <v>IMPORTANTE</v>
      </c>
      <c r="P8" s="8" t="s">
        <v>168</v>
      </c>
      <c r="Q8" s="5" t="s">
        <v>75</v>
      </c>
      <c r="R8" s="5" t="s">
        <v>75</v>
      </c>
      <c r="S8" s="5" t="s">
        <v>75</v>
      </c>
      <c r="T8" s="42" t="s">
        <v>169</v>
      </c>
      <c r="U8" s="5" t="s">
        <v>75</v>
      </c>
      <c r="V8" s="5">
        <v>1</v>
      </c>
      <c r="W8" s="5">
        <v>1</v>
      </c>
      <c r="X8" s="5">
        <v>1</v>
      </c>
      <c r="Y8" s="5">
        <v>3</v>
      </c>
      <c r="Z8" s="5">
        <f t="shared" ref="Z8" si="3">V8+W8+X8+Y8</f>
        <v>6</v>
      </c>
      <c r="AA8" s="5">
        <v>2</v>
      </c>
      <c r="AB8" s="5">
        <f t="shared" ref="AB8" si="4">Z8*AA8</f>
        <v>12</v>
      </c>
      <c r="AC8" s="7" t="str">
        <f t="shared" ref="AC8" si="5">IF(AB8&gt;=25,"INTOLERABLE",IF(AB8&gt;=17,"IMPORTANTE",IF(AB8&gt;=9,"MODERADO",IF(AB8&gt;=5,"TOLERABLE","TRIVIAL"))))</f>
        <v>MODERADO</v>
      </c>
    </row>
    <row r="9" spans="1:40" ht="192.65" hidden="1" customHeight="1" x14ac:dyDescent="0.35">
      <c r="A9" s="79" t="s">
        <v>32</v>
      </c>
      <c r="B9" s="10">
        <v>316</v>
      </c>
      <c r="C9" s="5" t="str">
        <f>IFERROR(VLOOKUP(B9,[4]PELIGROS!$B$7:$D$130,2,FALSE),"")</f>
        <v>Materiales de vidrio</v>
      </c>
      <c r="D9" s="5" t="str">
        <f>IFERROR(VLOOKUP(B9,[4]PELIGROS!$B$7:$D$130,3,FALSE),"")</f>
        <v>Cortes, rasmilladuras.</v>
      </c>
      <c r="E9" s="58" t="s">
        <v>87</v>
      </c>
      <c r="F9" s="32" t="s">
        <v>118</v>
      </c>
      <c r="G9" s="10" t="s">
        <v>93</v>
      </c>
      <c r="H9" s="10">
        <v>1</v>
      </c>
      <c r="I9" s="10">
        <v>2</v>
      </c>
      <c r="J9" s="10">
        <v>2</v>
      </c>
      <c r="K9" s="5">
        <v>3</v>
      </c>
      <c r="L9" s="5">
        <f t="shared" ref="L9:L58" si="6">H9+I9+J9+K9</f>
        <v>8</v>
      </c>
      <c r="M9" s="10">
        <v>1</v>
      </c>
      <c r="N9" s="5">
        <f t="shared" ref="N9:N58" si="7">L9*M9</f>
        <v>8</v>
      </c>
      <c r="O9" s="7" t="str">
        <f t="shared" ref="O9:O58" si="8">IF(N9&gt;=25,"INTOLERABLE",IF(N9&gt;=17,"IMPORTANTE",IF(N9&gt;=9,"MODERADO",IF(N9&gt;=5,"TOLERABLE","TRIVIAL"))))</f>
        <v>TOLERABLE</v>
      </c>
      <c r="P9" s="8" t="s">
        <v>80</v>
      </c>
      <c r="Q9" s="10" t="s">
        <v>75</v>
      </c>
      <c r="R9" s="10" t="s">
        <v>75</v>
      </c>
      <c r="S9" s="10" t="s">
        <v>75</v>
      </c>
      <c r="T9" s="10" t="s">
        <v>180</v>
      </c>
      <c r="U9" s="8" t="s">
        <v>205</v>
      </c>
      <c r="V9" s="10">
        <v>1</v>
      </c>
      <c r="W9" s="10">
        <v>1</v>
      </c>
      <c r="X9" s="10">
        <v>1</v>
      </c>
      <c r="Y9" s="10">
        <v>3</v>
      </c>
      <c r="Z9" s="10">
        <f t="shared" ref="Z9:Z58" si="9">V9+W9+X9+Y9</f>
        <v>6</v>
      </c>
      <c r="AA9" s="10">
        <v>1</v>
      </c>
      <c r="AB9" s="10">
        <f t="shared" ref="AB9:AB58" si="10">Z9*AA9</f>
        <v>6</v>
      </c>
      <c r="AC9" s="7" t="str">
        <f t="shared" ref="AC9:AC58" si="11">IF(AB9&gt;=25,"INTOLERABLE",IF(AB9&gt;=17,"IMPORTANTE",IF(AB9&gt;=9,"MODERADO",IF(AB9&gt;=5,"TOLERABLE","TRIVIAL"))))</f>
        <v>TOLERABLE</v>
      </c>
      <c r="AD9" s="9"/>
      <c r="AE9" s="9"/>
      <c r="AF9" s="9"/>
      <c r="AG9" s="9"/>
      <c r="AH9" s="9"/>
      <c r="AI9" s="9"/>
      <c r="AJ9" s="9"/>
      <c r="AK9" s="9"/>
      <c r="AL9" s="9"/>
      <c r="AM9" s="9"/>
      <c r="AN9" s="9"/>
    </row>
    <row r="10" spans="1:40" ht="192.65" hidden="1" customHeight="1" x14ac:dyDescent="0.35">
      <c r="A10" s="79"/>
      <c r="B10" s="10">
        <v>401</v>
      </c>
      <c r="C10" s="5" t="str">
        <f>IFERROR(VLOOKUP(B10,[4]PELIGROS!$B$7:$D$130,2,FALSE),"")</f>
        <v>Sustancias asfixiantes (gases y vapores)</v>
      </c>
      <c r="D10" s="5" t="str">
        <f>IFERROR(VLOOKUP(B10,[4]PELIGROS!$B$7:$D$130,3,FALSE),"")</f>
        <v>Inhalación de sustancias asfixiantes, desmayos, intoxicación, muerte.</v>
      </c>
      <c r="E10" s="60"/>
      <c r="F10" s="32" t="s">
        <v>88</v>
      </c>
      <c r="G10" s="10" t="s">
        <v>86</v>
      </c>
      <c r="H10" s="10">
        <v>1</v>
      </c>
      <c r="I10" s="10">
        <v>2</v>
      </c>
      <c r="J10" s="10">
        <v>2</v>
      </c>
      <c r="K10" s="5">
        <v>3</v>
      </c>
      <c r="L10" s="5">
        <f t="shared" si="6"/>
        <v>8</v>
      </c>
      <c r="M10" s="10">
        <v>3</v>
      </c>
      <c r="N10" s="5">
        <f t="shared" si="7"/>
        <v>24</v>
      </c>
      <c r="O10" s="7" t="str">
        <f t="shared" si="8"/>
        <v>IMPORTANTE</v>
      </c>
      <c r="P10" s="8" t="s">
        <v>79</v>
      </c>
      <c r="Q10" s="8" t="s">
        <v>75</v>
      </c>
      <c r="R10" s="8" t="s">
        <v>75</v>
      </c>
      <c r="S10" s="10" t="s">
        <v>23</v>
      </c>
      <c r="T10" s="5" t="s">
        <v>187</v>
      </c>
      <c r="U10" s="8" t="s">
        <v>173</v>
      </c>
      <c r="V10" s="10">
        <f t="shared" ref="V10:V18" si="12">H10</f>
        <v>1</v>
      </c>
      <c r="W10" s="10">
        <v>1</v>
      </c>
      <c r="X10" s="10">
        <v>1</v>
      </c>
      <c r="Y10" s="10">
        <v>3</v>
      </c>
      <c r="Z10" s="10">
        <f t="shared" si="9"/>
        <v>6</v>
      </c>
      <c r="AA10" s="10">
        <v>2</v>
      </c>
      <c r="AB10" s="10">
        <f t="shared" si="10"/>
        <v>12</v>
      </c>
      <c r="AC10" s="7" t="str">
        <f t="shared" si="11"/>
        <v>MODERADO</v>
      </c>
      <c r="AD10" s="9"/>
      <c r="AE10" s="9"/>
      <c r="AF10" s="9"/>
      <c r="AG10" s="9"/>
      <c r="AH10" s="9"/>
      <c r="AI10" s="9"/>
      <c r="AJ10" s="9"/>
      <c r="AK10" s="9"/>
      <c r="AL10" s="9"/>
      <c r="AM10" s="9"/>
      <c r="AN10" s="9"/>
    </row>
    <row r="11" spans="1:40" ht="192.65" hidden="1" customHeight="1" x14ac:dyDescent="0.35">
      <c r="A11" s="79"/>
      <c r="B11" s="10">
        <v>403</v>
      </c>
      <c r="C11" s="5" t="str">
        <f>IFERROR(VLOOKUP(B11,[4]PELIGROS!$B$7:$D$130,2,FALSE),"")</f>
        <v>Sustancias corrosivas</v>
      </c>
      <c r="D11" s="5" t="str">
        <f>IFERROR(VLOOKUP(B11,[4]PELIGROS!$B$7:$D$130,3,FALSE),"")</f>
        <v>Contacto químico, daño a los ojos, piel, tejido, vias respiratorias y conductos gastrointestinales, quemaduras, muerte.</v>
      </c>
      <c r="E11" s="60"/>
      <c r="F11" s="32" t="s">
        <v>88</v>
      </c>
      <c r="G11" s="10" t="s">
        <v>86</v>
      </c>
      <c r="H11" s="10">
        <v>1</v>
      </c>
      <c r="I11" s="10">
        <v>2</v>
      </c>
      <c r="J11" s="10">
        <v>2</v>
      </c>
      <c r="K11" s="5">
        <v>3</v>
      </c>
      <c r="L11" s="5">
        <f t="shared" si="6"/>
        <v>8</v>
      </c>
      <c r="M11" s="10">
        <v>3</v>
      </c>
      <c r="N11" s="5">
        <f t="shared" si="7"/>
        <v>24</v>
      </c>
      <c r="O11" s="7" t="str">
        <f t="shared" si="8"/>
        <v>IMPORTANTE</v>
      </c>
      <c r="P11" s="8" t="s">
        <v>79</v>
      </c>
      <c r="Q11" s="8" t="s">
        <v>75</v>
      </c>
      <c r="R11" s="8" t="s">
        <v>75</v>
      </c>
      <c r="S11" s="10" t="s">
        <v>24</v>
      </c>
      <c r="T11" s="5" t="s">
        <v>187</v>
      </c>
      <c r="U11" s="8" t="s">
        <v>207</v>
      </c>
      <c r="V11" s="10">
        <v>1</v>
      </c>
      <c r="W11" s="10">
        <v>1</v>
      </c>
      <c r="X11" s="10">
        <v>1</v>
      </c>
      <c r="Y11" s="10">
        <v>3</v>
      </c>
      <c r="Z11" s="10">
        <f t="shared" si="9"/>
        <v>6</v>
      </c>
      <c r="AA11" s="10">
        <v>2</v>
      </c>
      <c r="AB11" s="10">
        <f t="shared" si="10"/>
        <v>12</v>
      </c>
      <c r="AC11" s="7" t="str">
        <f t="shared" si="11"/>
        <v>MODERADO</v>
      </c>
      <c r="AD11" s="9"/>
      <c r="AE11" s="9"/>
      <c r="AF11" s="9"/>
      <c r="AG11" s="9"/>
      <c r="AH11" s="9"/>
      <c r="AI11" s="9"/>
      <c r="AJ11" s="9"/>
      <c r="AK11" s="9"/>
      <c r="AL11" s="9"/>
      <c r="AM11" s="9"/>
      <c r="AN11" s="9"/>
    </row>
    <row r="12" spans="1:40" ht="192.65" hidden="1" customHeight="1" x14ac:dyDescent="0.35">
      <c r="A12" s="79"/>
      <c r="B12" s="10">
        <v>404</v>
      </c>
      <c r="C12" s="5" t="str">
        <f>IFERROR(VLOOKUP(B12,[4]PELIGROS!$B$7:$D$130,2,FALSE),"")</f>
        <v>Sustancias irritantes o alergizantes</v>
      </c>
      <c r="D12" s="5" t="str">
        <f>IFERROR(VLOOKUP(B12,[4]PELIGROS!$B$7:$D$130,3,FALSE),"")</f>
        <v>Contacto químico, daño a los ojos, piel, tejido, vias respiratorias, muerte.</v>
      </c>
      <c r="E12" s="60"/>
      <c r="F12" s="32" t="s">
        <v>88</v>
      </c>
      <c r="G12" s="10" t="s">
        <v>86</v>
      </c>
      <c r="H12" s="10">
        <v>1</v>
      </c>
      <c r="I12" s="10">
        <v>2</v>
      </c>
      <c r="J12" s="10">
        <v>2</v>
      </c>
      <c r="K12" s="5">
        <v>3</v>
      </c>
      <c r="L12" s="5">
        <f t="shared" si="6"/>
        <v>8</v>
      </c>
      <c r="M12" s="10">
        <v>3</v>
      </c>
      <c r="N12" s="5">
        <f t="shared" si="7"/>
        <v>24</v>
      </c>
      <c r="O12" s="7" t="str">
        <f t="shared" si="8"/>
        <v>IMPORTANTE</v>
      </c>
      <c r="P12" s="8" t="s">
        <v>79</v>
      </c>
      <c r="Q12" s="8" t="s">
        <v>75</v>
      </c>
      <c r="R12" s="8" t="s">
        <v>75</v>
      </c>
      <c r="S12" s="10" t="s">
        <v>24</v>
      </c>
      <c r="T12" s="5" t="s">
        <v>187</v>
      </c>
      <c r="U12" s="8" t="s">
        <v>208</v>
      </c>
      <c r="V12" s="10">
        <v>1</v>
      </c>
      <c r="W12" s="10">
        <v>1</v>
      </c>
      <c r="X12" s="10">
        <v>1</v>
      </c>
      <c r="Y12" s="10">
        <v>3</v>
      </c>
      <c r="Z12" s="10">
        <f t="shared" si="9"/>
        <v>6</v>
      </c>
      <c r="AA12" s="10">
        <v>2</v>
      </c>
      <c r="AB12" s="10">
        <f t="shared" si="10"/>
        <v>12</v>
      </c>
      <c r="AC12" s="7" t="str">
        <f t="shared" si="11"/>
        <v>MODERADO</v>
      </c>
      <c r="AD12" s="9"/>
      <c r="AE12" s="9"/>
      <c r="AF12" s="9"/>
      <c r="AG12" s="9"/>
      <c r="AH12" s="9"/>
      <c r="AI12" s="9"/>
      <c r="AJ12" s="9"/>
      <c r="AK12" s="9"/>
      <c r="AL12" s="9"/>
      <c r="AM12" s="9"/>
      <c r="AN12" s="9"/>
    </row>
    <row r="13" spans="1:40" ht="192.65" hidden="1" customHeight="1" x14ac:dyDescent="0.35">
      <c r="A13" s="79"/>
      <c r="B13" s="10">
        <v>406</v>
      </c>
      <c r="C13" s="5" t="str">
        <f>IFERROR(VLOOKUP(B13,[4]PELIGROS!$B$7:$D$130,2,FALSE),"")</f>
        <v>Otras sustancias químicas</v>
      </c>
      <c r="D13" s="5" t="str">
        <f>IFERROR(VLOOKUP(B13,[4]PELIGROS!$B$7:$D$130,3,FALSE),"")</f>
        <v>Contacto químico, daño a los ojos, piel, tejido, vias respiratorias.</v>
      </c>
      <c r="E13" s="60"/>
      <c r="F13" s="32" t="s">
        <v>88</v>
      </c>
      <c r="G13" s="10" t="s">
        <v>86</v>
      </c>
      <c r="H13" s="10">
        <v>1</v>
      </c>
      <c r="I13" s="10">
        <v>2</v>
      </c>
      <c r="J13" s="10">
        <v>2</v>
      </c>
      <c r="K13" s="5">
        <v>3</v>
      </c>
      <c r="L13" s="5">
        <f t="shared" si="6"/>
        <v>8</v>
      </c>
      <c r="M13" s="10">
        <v>3</v>
      </c>
      <c r="N13" s="5">
        <f t="shared" si="7"/>
        <v>24</v>
      </c>
      <c r="O13" s="7" t="str">
        <f t="shared" si="8"/>
        <v>IMPORTANTE</v>
      </c>
      <c r="P13" s="8" t="s">
        <v>79</v>
      </c>
      <c r="Q13" s="8" t="s">
        <v>75</v>
      </c>
      <c r="R13" s="8" t="s">
        <v>75</v>
      </c>
      <c r="S13" s="10" t="s">
        <v>25</v>
      </c>
      <c r="T13" s="10" t="s">
        <v>131</v>
      </c>
      <c r="U13" s="8" t="s">
        <v>208</v>
      </c>
      <c r="V13" s="10">
        <v>1</v>
      </c>
      <c r="W13" s="10">
        <v>1</v>
      </c>
      <c r="X13" s="10">
        <v>1</v>
      </c>
      <c r="Y13" s="10">
        <v>3</v>
      </c>
      <c r="Z13" s="10">
        <f t="shared" si="9"/>
        <v>6</v>
      </c>
      <c r="AA13" s="10">
        <v>2</v>
      </c>
      <c r="AB13" s="10">
        <f t="shared" si="10"/>
        <v>12</v>
      </c>
      <c r="AC13" s="7" t="str">
        <f t="shared" si="11"/>
        <v>MODERADO</v>
      </c>
      <c r="AD13" s="9"/>
      <c r="AE13" s="9"/>
      <c r="AF13" s="9"/>
      <c r="AG13" s="9"/>
      <c r="AH13" s="9"/>
      <c r="AI13" s="9"/>
      <c r="AJ13" s="9"/>
      <c r="AK13" s="9"/>
      <c r="AL13" s="9"/>
      <c r="AM13" s="9"/>
      <c r="AN13" s="9"/>
    </row>
    <row r="14" spans="1:40" ht="192.65" hidden="1" customHeight="1" x14ac:dyDescent="0.35">
      <c r="A14" s="79"/>
      <c r="B14" s="10">
        <v>407</v>
      </c>
      <c r="C14" s="5" t="str">
        <f>IFERROR(VLOOKUP(B14,[4]PELIGROS!$B$7:$D$130,2,FALSE),"")</f>
        <v>Generación de polvo</v>
      </c>
      <c r="D14" s="5" t="str">
        <f>IFERROR(VLOOKUP(B14,[4]PELIGROS!$B$7:$D$130,3,FALSE),"")</f>
        <v>Inhalación de polvo, reacciones alérgicas, irritaciones a la vista, daños a la salud.</v>
      </c>
      <c r="E14" s="60"/>
      <c r="F14" s="32" t="s">
        <v>88</v>
      </c>
      <c r="G14" s="10" t="s">
        <v>86</v>
      </c>
      <c r="H14" s="10">
        <v>1</v>
      </c>
      <c r="I14" s="10">
        <v>2</v>
      </c>
      <c r="J14" s="10">
        <v>2</v>
      </c>
      <c r="K14" s="5">
        <v>3</v>
      </c>
      <c r="L14" s="5">
        <f t="shared" si="6"/>
        <v>8</v>
      </c>
      <c r="M14" s="10">
        <v>3</v>
      </c>
      <c r="N14" s="5">
        <f t="shared" si="7"/>
        <v>24</v>
      </c>
      <c r="O14" s="7" t="str">
        <f t="shared" si="8"/>
        <v>IMPORTANTE</v>
      </c>
      <c r="P14" s="8" t="s">
        <v>81</v>
      </c>
      <c r="Q14" s="10" t="s">
        <v>75</v>
      </c>
      <c r="R14" s="10" t="s">
        <v>75</v>
      </c>
      <c r="S14" s="29" t="s">
        <v>75</v>
      </c>
      <c r="T14" s="28" t="s">
        <v>188</v>
      </c>
      <c r="U14" s="8" t="s">
        <v>179</v>
      </c>
      <c r="V14" s="10">
        <v>1</v>
      </c>
      <c r="W14" s="10">
        <v>1</v>
      </c>
      <c r="X14" s="10">
        <v>1</v>
      </c>
      <c r="Y14" s="10">
        <v>3</v>
      </c>
      <c r="Z14" s="10">
        <f t="shared" si="9"/>
        <v>6</v>
      </c>
      <c r="AA14" s="10">
        <v>2</v>
      </c>
      <c r="AB14" s="10">
        <f t="shared" si="10"/>
        <v>12</v>
      </c>
      <c r="AC14" s="7" t="str">
        <f t="shared" si="11"/>
        <v>MODERADO</v>
      </c>
      <c r="AD14" s="9"/>
      <c r="AE14" s="9"/>
      <c r="AF14" s="9"/>
      <c r="AG14" s="9"/>
      <c r="AH14" s="9"/>
      <c r="AI14" s="9"/>
      <c r="AJ14" s="9"/>
      <c r="AK14" s="9"/>
      <c r="AL14" s="9"/>
      <c r="AM14" s="9"/>
      <c r="AN14" s="9"/>
    </row>
    <row r="15" spans="1:40" ht="192.65" hidden="1" customHeight="1" x14ac:dyDescent="0.35">
      <c r="A15" s="79"/>
      <c r="B15" s="10">
        <v>409</v>
      </c>
      <c r="C15" s="5" t="str">
        <f>IFERROR(VLOOKUP(B15,[4]PELIGROS!$B$7:$D$130,2,FALSE),"")</f>
        <v>Fuga de líquidos inflamables y explosivos</v>
      </c>
      <c r="D15" s="5" t="str">
        <f>IFERROR(VLOOKUP(B15,[4]PELIGROS!$B$7:$D$130,3,FALSE),"")</f>
        <v>Exposición a líquidos inflamables y explosivos, explosión, incendio, muerte.</v>
      </c>
      <c r="E15" s="60"/>
      <c r="F15" s="32" t="s">
        <v>114</v>
      </c>
      <c r="G15" s="10" t="s">
        <v>93</v>
      </c>
      <c r="H15" s="10">
        <v>1</v>
      </c>
      <c r="I15" s="10">
        <v>2</v>
      </c>
      <c r="J15" s="10">
        <v>2</v>
      </c>
      <c r="K15" s="5">
        <v>3</v>
      </c>
      <c r="L15" s="5">
        <f t="shared" si="6"/>
        <v>8</v>
      </c>
      <c r="M15" s="10">
        <v>3</v>
      </c>
      <c r="N15" s="5">
        <f t="shared" si="7"/>
        <v>24</v>
      </c>
      <c r="O15" s="7" t="str">
        <f t="shared" si="8"/>
        <v>IMPORTANTE</v>
      </c>
      <c r="P15" s="8" t="s">
        <v>79</v>
      </c>
      <c r="Q15" s="10" t="s">
        <v>75</v>
      </c>
      <c r="R15" s="10" t="s">
        <v>75</v>
      </c>
      <c r="S15" s="10" t="s">
        <v>75</v>
      </c>
      <c r="T15" s="5" t="s">
        <v>181</v>
      </c>
      <c r="U15" s="8" t="s">
        <v>178</v>
      </c>
      <c r="V15" s="10">
        <v>1</v>
      </c>
      <c r="W15" s="10">
        <v>1</v>
      </c>
      <c r="X15" s="10">
        <v>1</v>
      </c>
      <c r="Y15" s="10">
        <v>3</v>
      </c>
      <c r="Z15" s="10">
        <f t="shared" si="9"/>
        <v>6</v>
      </c>
      <c r="AA15" s="10">
        <v>2</v>
      </c>
      <c r="AB15" s="10">
        <f t="shared" si="10"/>
        <v>12</v>
      </c>
      <c r="AC15" s="7" t="str">
        <f t="shared" si="11"/>
        <v>MODERADO</v>
      </c>
      <c r="AD15" s="9"/>
      <c r="AE15" s="9"/>
      <c r="AF15" s="9"/>
      <c r="AG15" s="9"/>
      <c r="AH15" s="9"/>
      <c r="AI15" s="9"/>
      <c r="AJ15" s="9"/>
      <c r="AK15" s="9"/>
      <c r="AL15" s="9"/>
      <c r="AM15" s="9"/>
      <c r="AN15" s="9"/>
    </row>
    <row r="16" spans="1:40" ht="192.65" hidden="1" customHeight="1" x14ac:dyDescent="0.35">
      <c r="A16" s="79"/>
      <c r="B16" s="10">
        <v>411</v>
      </c>
      <c r="C16" s="5" t="str">
        <f>IFERROR(VLOOKUP(B16,[4]PELIGROS!$B$7:$D$130,2,FALSE),"")</f>
        <v>Productos inflamables</v>
      </c>
      <c r="D16" s="5" t="str">
        <f>IFERROR(VLOOKUP(B16,[4]PELIGROS!$B$7:$D$130,3,FALSE),"")</f>
        <v>Derrame de producto inflamable, incendio.</v>
      </c>
      <c r="E16" s="60"/>
      <c r="F16" s="32" t="s">
        <v>114</v>
      </c>
      <c r="G16" s="10" t="s">
        <v>93</v>
      </c>
      <c r="H16" s="10">
        <v>1</v>
      </c>
      <c r="I16" s="10">
        <v>2</v>
      </c>
      <c r="J16" s="10">
        <v>2</v>
      </c>
      <c r="K16" s="5">
        <v>3</v>
      </c>
      <c r="L16" s="5">
        <f t="shared" si="6"/>
        <v>8</v>
      </c>
      <c r="M16" s="10">
        <v>3</v>
      </c>
      <c r="N16" s="5">
        <f t="shared" si="7"/>
        <v>24</v>
      </c>
      <c r="O16" s="7" t="str">
        <f t="shared" si="8"/>
        <v>IMPORTANTE</v>
      </c>
      <c r="P16" s="8" t="s">
        <v>79</v>
      </c>
      <c r="Q16" s="10" t="s">
        <v>75</v>
      </c>
      <c r="R16" s="10" t="s">
        <v>75</v>
      </c>
      <c r="S16" s="10" t="s">
        <v>75</v>
      </c>
      <c r="T16" s="10" t="s">
        <v>130</v>
      </c>
      <c r="U16" s="8" t="s">
        <v>209</v>
      </c>
      <c r="V16" s="10">
        <v>1</v>
      </c>
      <c r="W16" s="10">
        <v>1</v>
      </c>
      <c r="X16" s="10">
        <v>1</v>
      </c>
      <c r="Y16" s="10">
        <v>3</v>
      </c>
      <c r="Z16" s="10">
        <f t="shared" si="9"/>
        <v>6</v>
      </c>
      <c r="AA16" s="10">
        <v>2</v>
      </c>
      <c r="AB16" s="10">
        <f t="shared" si="10"/>
        <v>12</v>
      </c>
      <c r="AC16" s="7" t="str">
        <f t="shared" si="11"/>
        <v>MODERADO</v>
      </c>
      <c r="AD16" s="9"/>
      <c r="AE16" s="9"/>
      <c r="AF16" s="9"/>
      <c r="AG16" s="9"/>
      <c r="AH16" s="9"/>
      <c r="AI16" s="9"/>
      <c r="AJ16" s="9"/>
      <c r="AK16" s="9"/>
      <c r="AL16" s="9"/>
      <c r="AM16" s="9"/>
      <c r="AN16" s="9"/>
    </row>
    <row r="17" spans="1:40" ht="192.65" hidden="1" customHeight="1" x14ac:dyDescent="0.35">
      <c r="A17" s="79"/>
      <c r="B17" s="10">
        <v>414</v>
      </c>
      <c r="C17" s="5" t="str">
        <f>IFERROR(VLOOKUP(B17,[4]PELIGROS!$B$7:$D$130,2,FALSE),"")</f>
        <v>Derrame de materiales y químicos peligrosos</v>
      </c>
      <c r="D17" s="5" t="str">
        <f>IFERROR(VLOOKUP(B17,[4]PELIGROS!$B$7:$D$130,3,FALSE),"")</f>
        <v>Contacto con materiales peligrosos, daño a los ojos, piel, tejido, vías respiratorias, muerte.</v>
      </c>
      <c r="E17" s="60"/>
      <c r="F17" s="32" t="s">
        <v>114</v>
      </c>
      <c r="G17" s="10" t="s">
        <v>93</v>
      </c>
      <c r="H17" s="10">
        <v>1</v>
      </c>
      <c r="I17" s="10">
        <v>2</v>
      </c>
      <c r="J17" s="10">
        <v>2</v>
      </c>
      <c r="K17" s="5">
        <v>3</v>
      </c>
      <c r="L17" s="5">
        <f t="shared" si="6"/>
        <v>8</v>
      </c>
      <c r="M17" s="10">
        <v>3</v>
      </c>
      <c r="N17" s="5">
        <f t="shared" si="7"/>
        <v>24</v>
      </c>
      <c r="O17" s="7" t="str">
        <f t="shared" si="8"/>
        <v>IMPORTANTE</v>
      </c>
      <c r="P17" s="8" t="s">
        <v>79</v>
      </c>
      <c r="Q17" s="10" t="s">
        <v>75</v>
      </c>
      <c r="R17" s="10" t="s">
        <v>75</v>
      </c>
      <c r="S17" s="10" t="s">
        <v>75</v>
      </c>
      <c r="T17" s="10" t="s">
        <v>132</v>
      </c>
      <c r="U17" s="8" t="s">
        <v>210</v>
      </c>
      <c r="V17" s="10">
        <f t="shared" si="12"/>
        <v>1</v>
      </c>
      <c r="W17" s="10">
        <v>1</v>
      </c>
      <c r="X17" s="10">
        <v>1</v>
      </c>
      <c r="Y17" s="10">
        <v>3</v>
      </c>
      <c r="Z17" s="10">
        <f t="shared" si="9"/>
        <v>6</v>
      </c>
      <c r="AA17" s="10">
        <v>2</v>
      </c>
      <c r="AB17" s="10">
        <f t="shared" si="10"/>
        <v>12</v>
      </c>
      <c r="AC17" s="7" t="str">
        <f t="shared" si="11"/>
        <v>MODERADO</v>
      </c>
      <c r="AD17" s="9"/>
      <c r="AE17" s="9"/>
      <c r="AF17" s="9"/>
      <c r="AG17" s="9"/>
      <c r="AH17" s="9"/>
      <c r="AI17" s="9"/>
      <c r="AJ17" s="9"/>
      <c r="AK17" s="9"/>
      <c r="AL17" s="9"/>
      <c r="AM17" s="9"/>
      <c r="AN17" s="9"/>
    </row>
    <row r="18" spans="1:40" ht="192.65" hidden="1" customHeight="1" x14ac:dyDescent="0.35">
      <c r="A18" s="79"/>
      <c r="B18" s="10">
        <v>417</v>
      </c>
      <c r="C18" s="5" t="str">
        <f>IFERROR(VLOOKUP(B18,[4]PELIGROS!$B$7:$D$130,2,FALSE),"")</f>
        <v>Inflamables (Transporte, manipulación y almacenamiento)</v>
      </c>
      <c r="D18" s="5" t="str">
        <f>IFERROR(VLOOKUP(B18,[4]PELIGROS!$B$7:$D$130,3,FALSE),"")</f>
        <v>Explosión, incendio, muerte.</v>
      </c>
      <c r="E18" s="60"/>
      <c r="F18" s="32" t="s">
        <v>114</v>
      </c>
      <c r="G18" s="10" t="s">
        <v>93</v>
      </c>
      <c r="H18" s="10">
        <v>1</v>
      </c>
      <c r="I18" s="10">
        <v>2</v>
      </c>
      <c r="J18" s="10">
        <v>2</v>
      </c>
      <c r="K18" s="5">
        <v>3</v>
      </c>
      <c r="L18" s="5">
        <f t="shared" si="6"/>
        <v>8</v>
      </c>
      <c r="M18" s="10">
        <v>3</v>
      </c>
      <c r="N18" s="5">
        <f t="shared" si="7"/>
        <v>24</v>
      </c>
      <c r="O18" s="7" t="str">
        <f t="shared" si="8"/>
        <v>IMPORTANTE</v>
      </c>
      <c r="P18" s="8" t="s">
        <v>79</v>
      </c>
      <c r="Q18" s="10" t="s">
        <v>75</v>
      </c>
      <c r="R18" s="10" t="s">
        <v>75</v>
      </c>
      <c r="S18" s="10" t="s">
        <v>26</v>
      </c>
      <c r="T18" s="5" t="s">
        <v>187</v>
      </c>
      <c r="U18" s="8" t="s">
        <v>209</v>
      </c>
      <c r="V18" s="10">
        <f t="shared" si="12"/>
        <v>1</v>
      </c>
      <c r="W18" s="10">
        <v>1</v>
      </c>
      <c r="X18" s="10">
        <v>1</v>
      </c>
      <c r="Y18" s="10">
        <v>3</v>
      </c>
      <c r="Z18" s="10">
        <f t="shared" si="9"/>
        <v>6</v>
      </c>
      <c r="AA18" s="10">
        <v>2</v>
      </c>
      <c r="AB18" s="10">
        <f t="shared" si="10"/>
        <v>12</v>
      </c>
      <c r="AC18" s="7" t="str">
        <f t="shared" si="11"/>
        <v>MODERADO</v>
      </c>
      <c r="AD18" s="9"/>
      <c r="AE18" s="9"/>
      <c r="AF18" s="9"/>
      <c r="AG18" s="9"/>
      <c r="AH18" s="9"/>
      <c r="AI18" s="9"/>
      <c r="AJ18" s="9"/>
      <c r="AK18" s="9"/>
      <c r="AL18" s="9"/>
      <c r="AM18" s="9"/>
      <c r="AN18" s="9"/>
    </row>
    <row r="19" spans="1:40" s="9" customFormat="1" ht="240" hidden="1" customHeight="1" x14ac:dyDescent="0.3">
      <c r="A19" s="79"/>
      <c r="B19" s="5">
        <v>908</v>
      </c>
      <c r="C19" s="5" t="str">
        <f>IFERROR(VLOOKUP(B19,[4]PELIGROS!$B$7:$D$130,2,FALSE),"")</f>
        <v>Virus SARS-CoV-2 (Virus que produce la enfermedad COVID-19)</v>
      </c>
      <c r="D19" s="5" t="str">
        <f>IFERROR(VLOOKUP(B19,[4]PELIGROS!$B$7:$D$130,3,FALSE),"")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19" s="60"/>
      <c r="F19" s="6" t="s">
        <v>167</v>
      </c>
      <c r="G19" s="6" t="s">
        <v>93</v>
      </c>
      <c r="H19" s="5">
        <v>1</v>
      </c>
      <c r="I19" s="5">
        <v>1</v>
      </c>
      <c r="J19" s="5">
        <v>1</v>
      </c>
      <c r="K19" s="5">
        <v>3</v>
      </c>
      <c r="L19" s="5">
        <f t="shared" si="6"/>
        <v>6</v>
      </c>
      <c r="M19" s="5">
        <v>3</v>
      </c>
      <c r="N19" s="5">
        <f t="shared" si="7"/>
        <v>18</v>
      </c>
      <c r="O19" s="7" t="str">
        <f t="shared" si="8"/>
        <v>IMPORTANTE</v>
      </c>
      <c r="P19" s="8" t="s">
        <v>168</v>
      </c>
      <c r="Q19" s="5" t="s">
        <v>75</v>
      </c>
      <c r="R19" s="5" t="s">
        <v>75</v>
      </c>
      <c r="S19" s="5" t="s">
        <v>75</v>
      </c>
      <c r="T19" s="42" t="s">
        <v>169</v>
      </c>
      <c r="U19" s="5" t="s">
        <v>75</v>
      </c>
      <c r="V19" s="5">
        <v>1</v>
      </c>
      <c r="W19" s="5">
        <v>1</v>
      </c>
      <c r="X19" s="5">
        <v>1</v>
      </c>
      <c r="Y19" s="5">
        <v>3</v>
      </c>
      <c r="Z19" s="5">
        <f t="shared" si="9"/>
        <v>6</v>
      </c>
      <c r="AA19" s="5">
        <v>2</v>
      </c>
      <c r="AB19" s="5">
        <f t="shared" si="10"/>
        <v>12</v>
      </c>
      <c r="AC19" s="7" t="str">
        <f t="shared" si="11"/>
        <v>MODERADO</v>
      </c>
    </row>
    <row r="20" spans="1:40" ht="192.65" hidden="1" customHeight="1" x14ac:dyDescent="0.35">
      <c r="A20" s="79"/>
      <c r="B20" s="10">
        <v>1010</v>
      </c>
      <c r="C20" s="5" t="str">
        <f>IFERROR(VLOOKUP(B20,[4]PELIGROS!$B$7:$D$130,2,FALSE),"")</f>
        <v>Trabajos de Pie</v>
      </c>
      <c r="D20" s="5" t="str">
        <f>IFERROR(VLOOKUP(B20,[4]PELIGROS!$B$7:$D$130,3,FALSE),"")</f>
        <v xml:space="preserve">Trabajos de pie con tiempo prolongados, fatiga y tensión muscular, várices, daños en los tendones y ligamentos </v>
      </c>
      <c r="E20" s="59"/>
      <c r="F20" s="32" t="s">
        <v>116</v>
      </c>
      <c r="G20" s="10" t="s">
        <v>86</v>
      </c>
      <c r="H20" s="10">
        <v>1</v>
      </c>
      <c r="I20" s="10">
        <v>2</v>
      </c>
      <c r="J20" s="10">
        <v>2</v>
      </c>
      <c r="K20" s="5">
        <v>3</v>
      </c>
      <c r="L20" s="5">
        <f t="shared" si="6"/>
        <v>8</v>
      </c>
      <c r="M20" s="10">
        <v>2</v>
      </c>
      <c r="N20" s="5">
        <f t="shared" si="7"/>
        <v>16</v>
      </c>
      <c r="O20" s="7" t="str">
        <f t="shared" si="8"/>
        <v>MODERADO</v>
      </c>
      <c r="P20" s="8" t="s">
        <v>77</v>
      </c>
      <c r="Q20" s="8" t="s">
        <v>75</v>
      </c>
      <c r="R20" s="8" t="s">
        <v>75</v>
      </c>
      <c r="S20" s="8" t="s">
        <v>75</v>
      </c>
      <c r="T20" s="5" t="s">
        <v>203</v>
      </c>
      <c r="U20" s="8" t="s">
        <v>75</v>
      </c>
      <c r="V20" s="10">
        <v>1</v>
      </c>
      <c r="W20" s="10">
        <v>1</v>
      </c>
      <c r="X20" s="10">
        <v>1</v>
      </c>
      <c r="Y20" s="10">
        <v>3</v>
      </c>
      <c r="Z20" s="10">
        <f t="shared" si="9"/>
        <v>6</v>
      </c>
      <c r="AA20" s="10">
        <v>1</v>
      </c>
      <c r="AB20" s="10">
        <f t="shared" si="10"/>
        <v>6</v>
      </c>
      <c r="AC20" s="7" t="str">
        <f t="shared" si="11"/>
        <v>TOLERABLE</v>
      </c>
      <c r="AD20" s="9"/>
      <c r="AE20" s="9"/>
      <c r="AF20" s="9"/>
      <c r="AG20" s="9"/>
      <c r="AH20" s="9"/>
      <c r="AI20" s="9"/>
      <c r="AJ20" s="9"/>
      <c r="AK20" s="9"/>
      <c r="AL20" s="9"/>
      <c r="AM20" s="9"/>
      <c r="AN20" s="9"/>
    </row>
    <row r="21" spans="1:40" ht="192.65" hidden="1" customHeight="1" x14ac:dyDescent="0.35">
      <c r="A21" s="79" t="s">
        <v>138</v>
      </c>
      <c r="B21" s="10">
        <v>102</v>
      </c>
      <c r="C21" s="5" t="str">
        <f>IFERROR(VLOOKUP(B21,[4]PELIGROS!$B$7:$D$130,2,FALSE),"")</f>
        <v>Líquidos/emulsiones en el Suelo</v>
      </c>
      <c r="D21" s="5" t="str">
        <f>IFERROR(VLOOKUP(B21,[4]PELIGROS!$B$7:$D$130,3,FALSE),"")</f>
        <v>Caída al mismo nivel, golpes, resbalones</v>
      </c>
      <c r="E21" s="58" t="s">
        <v>87</v>
      </c>
      <c r="F21" s="32" t="s">
        <v>114</v>
      </c>
      <c r="G21" s="10" t="s">
        <v>93</v>
      </c>
      <c r="H21" s="10">
        <v>1</v>
      </c>
      <c r="I21" s="10">
        <v>1</v>
      </c>
      <c r="J21" s="10">
        <v>2</v>
      </c>
      <c r="K21" s="5">
        <v>3</v>
      </c>
      <c r="L21" s="5">
        <f t="shared" si="6"/>
        <v>7</v>
      </c>
      <c r="M21" s="10">
        <v>1</v>
      </c>
      <c r="N21" s="5">
        <f t="shared" si="7"/>
        <v>7</v>
      </c>
      <c r="O21" s="7" t="str">
        <f t="shared" si="8"/>
        <v>TOLERABLE</v>
      </c>
      <c r="P21" s="8" t="s">
        <v>79</v>
      </c>
      <c r="Q21" s="8" t="s">
        <v>75</v>
      </c>
      <c r="R21" s="8" t="s">
        <v>75</v>
      </c>
      <c r="S21" s="8" t="s">
        <v>75</v>
      </c>
      <c r="T21" s="10" t="s">
        <v>195</v>
      </c>
      <c r="U21" s="8" t="s">
        <v>211</v>
      </c>
      <c r="V21" s="10">
        <v>1</v>
      </c>
      <c r="W21" s="10">
        <v>1</v>
      </c>
      <c r="X21" s="10">
        <v>1</v>
      </c>
      <c r="Y21" s="10">
        <v>3</v>
      </c>
      <c r="Z21" s="10">
        <f t="shared" si="9"/>
        <v>6</v>
      </c>
      <c r="AA21" s="10">
        <v>1</v>
      </c>
      <c r="AB21" s="10">
        <f t="shared" si="10"/>
        <v>6</v>
      </c>
      <c r="AC21" s="7" t="str">
        <f t="shared" si="11"/>
        <v>TOLERABLE</v>
      </c>
      <c r="AD21" s="9"/>
      <c r="AE21" s="9"/>
      <c r="AF21" s="9"/>
      <c r="AG21" s="9"/>
      <c r="AH21" s="9"/>
      <c r="AI21" s="9"/>
      <c r="AJ21" s="9"/>
      <c r="AK21" s="9"/>
      <c r="AL21" s="9"/>
      <c r="AM21" s="9"/>
      <c r="AN21" s="9"/>
    </row>
    <row r="22" spans="1:40" ht="192.65" hidden="1" customHeight="1" x14ac:dyDescent="0.35">
      <c r="A22" s="79"/>
      <c r="B22" s="10">
        <v>316</v>
      </c>
      <c r="C22" s="5" t="str">
        <f>IFERROR(VLOOKUP(B22,[4]PELIGROS!$B$7:$D$130,2,FALSE),"")</f>
        <v>Materiales de vidrio</v>
      </c>
      <c r="D22" s="5" t="str">
        <f>IFERROR(VLOOKUP(B22,[4]PELIGROS!$B$7:$D$130,3,FALSE),"")</f>
        <v>Cortes, rasmilladuras.</v>
      </c>
      <c r="E22" s="60"/>
      <c r="F22" s="32" t="s">
        <v>118</v>
      </c>
      <c r="G22" s="10" t="s">
        <v>93</v>
      </c>
      <c r="H22" s="10">
        <v>1</v>
      </c>
      <c r="I22" s="10">
        <v>2</v>
      </c>
      <c r="J22" s="10">
        <v>2</v>
      </c>
      <c r="K22" s="5">
        <v>3</v>
      </c>
      <c r="L22" s="5">
        <f t="shared" si="6"/>
        <v>8</v>
      </c>
      <c r="M22" s="10">
        <v>1</v>
      </c>
      <c r="N22" s="5">
        <f t="shared" si="7"/>
        <v>8</v>
      </c>
      <c r="O22" s="7" t="str">
        <f t="shared" si="8"/>
        <v>TOLERABLE</v>
      </c>
      <c r="P22" s="8" t="s">
        <v>80</v>
      </c>
      <c r="Q22" s="8" t="s">
        <v>75</v>
      </c>
      <c r="R22" s="8" t="s">
        <v>75</v>
      </c>
      <c r="S22" s="8" t="s">
        <v>75</v>
      </c>
      <c r="T22" s="10" t="s">
        <v>182</v>
      </c>
      <c r="U22" s="8" t="s">
        <v>205</v>
      </c>
      <c r="V22" s="10">
        <v>1</v>
      </c>
      <c r="W22" s="10">
        <v>1</v>
      </c>
      <c r="X22" s="10">
        <v>1</v>
      </c>
      <c r="Y22" s="10">
        <v>3</v>
      </c>
      <c r="Z22" s="10">
        <f t="shared" si="9"/>
        <v>6</v>
      </c>
      <c r="AA22" s="10">
        <v>1</v>
      </c>
      <c r="AB22" s="10">
        <f t="shared" si="10"/>
        <v>6</v>
      </c>
      <c r="AC22" s="7" t="str">
        <f t="shared" si="11"/>
        <v>TOLERABLE</v>
      </c>
      <c r="AD22" s="9"/>
      <c r="AE22" s="9"/>
      <c r="AF22" s="9"/>
      <c r="AG22" s="9"/>
      <c r="AH22" s="9"/>
      <c r="AI22" s="9"/>
      <c r="AJ22" s="9"/>
      <c r="AK22" s="9"/>
      <c r="AL22" s="9"/>
      <c r="AM22" s="9"/>
      <c r="AN22" s="9"/>
    </row>
    <row r="23" spans="1:40" ht="192.65" hidden="1" customHeight="1" x14ac:dyDescent="0.35">
      <c r="A23" s="79"/>
      <c r="B23" s="10">
        <v>401</v>
      </c>
      <c r="C23" s="5" t="str">
        <f>IFERROR(VLOOKUP(B23,[4]PELIGROS!$B$7:$D$130,2,FALSE),"")</f>
        <v>Sustancias asfixiantes (gases y vapores)</v>
      </c>
      <c r="D23" s="5" t="str">
        <f>IFERROR(VLOOKUP(B23,[4]PELIGROS!$B$7:$D$130,3,FALSE),"")</f>
        <v>Inhalación de sustancias asfixiantes, desmayos, intoxicación, muerte.</v>
      </c>
      <c r="E23" s="60"/>
      <c r="F23" s="32" t="s">
        <v>88</v>
      </c>
      <c r="G23" s="10" t="s">
        <v>86</v>
      </c>
      <c r="H23" s="10">
        <v>1</v>
      </c>
      <c r="I23" s="10">
        <v>2</v>
      </c>
      <c r="J23" s="10">
        <v>2</v>
      </c>
      <c r="K23" s="5">
        <v>3</v>
      </c>
      <c r="L23" s="5">
        <f t="shared" si="6"/>
        <v>8</v>
      </c>
      <c r="M23" s="10">
        <v>3</v>
      </c>
      <c r="N23" s="5">
        <f t="shared" si="7"/>
        <v>24</v>
      </c>
      <c r="O23" s="7" t="str">
        <f t="shared" si="8"/>
        <v>IMPORTANTE</v>
      </c>
      <c r="P23" s="8" t="s">
        <v>79</v>
      </c>
      <c r="Q23" s="8" t="s">
        <v>75</v>
      </c>
      <c r="R23" s="8" t="s">
        <v>75</v>
      </c>
      <c r="S23" s="10" t="s">
        <v>23</v>
      </c>
      <c r="T23" s="5" t="s">
        <v>187</v>
      </c>
      <c r="U23" s="8" t="s">
        <v>173</v>
      </c>
      <c r="V23" s="10">
        <f t="shared" ref="V23" si="13">H23</f>
        <v>1</v>
      </c>
      <c r="W23" s="10">
        <v>1</v>
      </c>
      <c r="X23" s="10">
        <v>1</v>
      </c>
      <c r="Y23" s="10">
        <v>3</v>
      </c>
      <c r="Z23" s="10">
        <f t="shared" si="9"/>
        <v>6</v>
      </c>
      <c r="AA23" s="10">
        <v>2</v>
      </c>
      <c r="AB23" s="10">
        <f t="shared" si="10"/>
        <v>12</v>
      </c>
      <c r="AC23" s="7" t="str">
        <f t="shared" si="11"/>
        <v>MODERADO</v>
      </c>
      <c r="AD23" s="9"/>
      <c r="AE23" s="9"/>
      <c r="AF23" s="9"/>
      <c r="AG23" s="9"/>
      <c r="AH23" s="9"/>
      <c r="AI23" s="9"/>
      <c r="AJ23" s="9"/>
      <c r="AK23" s="9"/>
      <c r="AL23" s="9"/>
      <c r="AM23" s="9"/>
      <c r="AN23" s="9"/>
    </row>
    <row r="24" spans="1:40" ht="192.65" hidden="1" customHeight="1" x14ac:dyDescent="0.35">
      <c r="A24" s="79"/>
      <c r="B24" s="10">
        <v>403</v>
      </c>
      <c r="C24" s="5" t="str">
        <f>IFERROR(VLOOKUP(B24,[4]PELIGROS!$B$7:$D$130,2,FALSE),"")</f>
        <v>Sustancias corrosivas</v>
      </c>
      <c r="D24" s="5" t="str">
        <f>IFERROR(VLOOKUP(B24,[4]PELIGROS!$B$7:$D$130,3,FALSE),"")</f>
        <v>Contacto químico, daño a los ojos, piel, tejido, vias respiratorias y conductos gastrointestinales, quemaduras, muerte.</v>
      </c>
      <c r="E24" s="60"/>
      <c r="F24" s="32" t="s">
        <v>88</v>
      </c>
      <c r="G24" s="10" t="s">
        <v>86</v>
      </c>
      <c r="H24" s="10">
        <v>1</v>
      </c>
      <c r="I24" s="10">
        <v>2</v>
      </c>
      <c r="J24" s="10">
        <v>2</v>
      </c>
      <c r="K24" s="5">
        <v>3</v>
      </c>
      <c r="L24" s="5">
        <f t="shared" si="6"/>
        <v>8</v>
      </c>
      <c r="M24" s="10">
        <v>3</v>
      </c>
      <c r="N24" s="5">
        <f t="shared" si="7"/>
        <v>24</v>
      </c>
      <c r="O24" s="7" t="str">
        <f t="shared" si="8"/>
        <v>IMPORTANTE</v>
      </c>
      <c r="P24" s="8" t="s">
        <v>79</v>
      </c>
      <c r="Q24" s="8" t="s">
        <v>75</v>
      </c>
      <c r="R24" s="8" t="s">
        <v>75</v>
      </c>
      <c r="S24" s="10" t="s">
        <v>24</v>
      </c>
      <c r="T24" s="5" t="s">
        <v>187</v>
      </c>
      <c r="U24" s="8" t="s">
        <v>207</v>
      </c>
      <c r="V24" s="10">
        <v>1</v>
      </c>
      <c r="W24" s="10">
        <v>1</v>
      </c>
      <c r="X24" s="10">
        <v>1</v>
      </c>
      <c r="Y24" s="10">
        <v>3</v>
      </c>
      <c r="Z24" s="10">
        <f t="shared" si="9"/>
        <v>6</v>
      </c>
      <c r="AA24" s="10">
        <v>2</v>
      </c>
      <c r="AB24" s="10">
        <f t="shared" si="10"/>
        <v>12</v>
      </c>
      <c r="AC24" s="7" t="str">
        <f t="shared" si="11"/>
        <v>MODERADO</v>
      </c>
      <c r="AD24" s="9"/>
      <c r="AE24" s="9"/>
      <c r="AF24" s="9"/>
      <c r="AG24" s="9"/>
      <c r="AH24" s="9"/>
      <c r="AI24" s="9"/>
      <c r="AJ24" s="9"/>
      <c r="AK24" s="9"/>
      <c r="AL24" s="9"/>
      <c r="AM24" s="9"/>
      <c r="AN24" s="9"/>
    </row>
    <row r="25" spans="1:40" ht="192.65" hidden="1" customHeight="1" x14ac:dyDescent="0.35">
      <c r="A25" s="79"/>
      <c r="B25" s="10">
        <v>404</v>
      </c>
      <c r="C25" s="5" t="str">
        <f>IFERROR(VLOOKUP(B25,[4]PELIGROS!$B$7:$D$130,2,FALSE),"")</f>
        <v>Sustancias irritantes o alergizantes</v>
      </c>
      <c r="D25" s="5" t="str">
        <f>IFERROR(VLOOKUP(B25,[4]PELIGROS!$B$7:$D$130,3,FALSE),"")</f>
        <v>Contacto químico, daño a los ojos, piel, tejido, vias respiratorias, muerte.</v>
      </c>
      <c r="E25" s="60"/>
      <c r="F25" s="32" t="s">
        <v>88</v>
      </c>
      <c r="G25" s="10" t="s">
        <v>86</v>
      </c>
      <c r="H25" s="10">
        <v>1</v>
      </c>
      <c r="I25" s="10">
        <v>2</v>
      </c>
      <c r="J25" s="10">
        <v>2</v>
      </c>
      <c r="K25" s="5">
        <v>3</v>
      </c>
      <c r="L25" s="5">
        <f t="shared" si="6"/>
        <v>8</v>
      </c>
      <c r="M25" s="10">
        <v>3</v>
      </c>
      <c r="N25" s="5">
        <f t="shared" si="7"/>
        <v>24</v>
      </c>
      <c r="O25" s="7" t="str">
        <f t="shared" si="8"/>
        <v>IMPORTANTE</v>
      </c>
      <c r="P25" s="8" t="s">
        <v>79</v>
      </c>
      <c r="Q25" s="8" t="s">
        <v>75</v>
      </c>
      <c r="R25" s="8" t="s">
        <v>75</v>
      </c>
      <c r="S25" s="10" t="s">
        <v>24</v>
      </c>
      <c r="T25" s="5" t="s">
        <v>187</v>
      </c>
      <c r="U25" s="8" t="s">
        <v>208</v>
      </c>
      <c r="V25" s="10">
        <v>1</v>
      </c>
      <c r="W25" s="10">
        <v>1</v>
      </c>
      <c r="X25" s="10">
        <v>1</v>
      </c>
      <c r="Y25" s="10">
        <v>3</v>
      </c>
      <c r="Z25" s="10">
        <f t="shared" si="9"/>
        <v>6</v>
      </c>
      <c r="AA25" s="10">
        <v>2</v>
      </c>
      <c r="AB25" s="10">
        <f t="shared" si="10"/>
        <v>12</v>
      </c>
      <c r="AC25" s="7" t="str">
        <f t="shared" si="11"/>
        <v>MODERADO</v>
      </c>
      <c r="AD25" s="9"/>
      <c r="AE25" s="9"/>
      <c r="AF25" s="9"/>
      <c r="AG25" s="9"/>
      <c r="AH25" s="9"/>
      <c r="AI25" s="9"/>
      <c r="AJ25" s="9"/>
      <c r="AK25" s="9"/>
      <c r="AL25" s="9"/>
      <c r="AM25" s="9"/>
      <c r="AN25" s="9"/>
    </row>
    <row r="26" spans="1:40" ht="192.65" hidden="1" customHeight="1" x14ac:dyDescent="0.35">
      <c r="A26" s="79"/>
      <c r="B26" s="10">
        <v>406</v>
      </c>
      <c r="C26" s="5" t="str">
        <f>IFERROR(VLOOKUP(B26,[4]PELIGROS!$B$7:$D$130,2,FALSE),"")</f>
        <v>Otras sustancias químicas</v>
      </c>
      <c r="D26" s="5" t="str">
        <f>IFERROR(VLOOKUP(B26,[4]PELIGROS!$B$7:$D$130,3,FALSE),"")</f>
        <v>Contacto químico, daño a los ojos, piel, tejido, vias respiratorias.</v>
      </c>
      <c r="E26" s="60"/>
      <c r="F26" s="32" t="s">
        <v>88</v>
      </c>
      <c r="G26" s="10" t="s">
        <v>86</v>
      </c>
      <c r="H26" s="10">
        <v>1</v>
      </c>
      <c r="I26" s="10">
        <v>2</v>
      </c>
      <c r="J26" s="10">
        <v>2</v>
      </c>
      <c r="K26" s="5">
        <v>3</v>
      </c>
      <c r="L26" s="5">
        <f t="shared" si="6"/>
        <v>8</v>
      </c>
      <c r="M26" s="10">
        <v>3</v>
      </c>
      <c r="N26" s="5">
        <f t="shared" si="7"/>
        <v>24</v>
      </c>
      <c r="O26" s="7" t="str">
        <f t="shared" si="8"/>
        <v>IMPORTANTE</v>
      </c>
      <c r="P26" s="8" t="s">
        <v>79</v>
      </c>
      <c r="Q26" s="8" t="s">
        <v>75</v>
      </c>
      <c r="R26" s="8" t="s">
        <v>75</v>
      </c>
      <c r="S26" s="10" t="s">
        <v>25</v>
      </c>
      <c r="T26" s="10" t="s">
        <v>131</v>
      </c>
      <c r="U26" s="8" t="s">
        <v>208</v>
      </c>
      <c r="V26" s="10">
        <v>1</v>
      </c>
      <c r="W26" s="10">
        <v>1</v>
      </c>
      <c r="X26" s="10">
        <v>1</v>
      </c>
      <c r="Y26" s="10">
        <v>3</v>
      </c>
      <c r="Z26" s="10">
        <f t="shared" si="9"/>
        <v>6</v>
      </c>
      <c r="AA26" s="10">
        <v>2</v>
      </c>
      <c r="AB26" s="10">
        <f t="shared" si="10"/>
        <v>12</v>
      </c>
      <c r="AC26" s="7" t="str">
        <f t="shared" si="11"/>
        <v>MODERADO</v>
      </c>
      <c r="AD26" s="9"/>
      <c r="AE26" s="9"/>
      <c r="AF26" s="9"/>
      <c r="AG26" s="9"/>
      <c r="AH26" s="9"/>
      <c r="AI26" s="9"/>
      <c r="AJ26" s="9"/>
      <c r="AK26" s="9"/>
      <c r="AL26" s="9"/>
      <c r="AM26" s="9"/>
      <c r="AN26" s="9"/>
    </row>
    <row r="27" spans="1:40" ht="192.65" hidden="1" customHeight="1" x14ac:dyDescent="0.35">
      <c r="A27" s="79"/>
      <c r="B27" s="10">
        <v>409</v>
      </c>
      <c r="C27" s="5" t="str">
        <f>IFERROR(VLOOKUP(B27,[4]PELIGROS!$B$7:$D$130,2,FALSE),"")</f>
        <v>Fuga de líquidos inflamables y explosivos</v>
      </c>
      <c r="D27" s="5" t="str">
        <f>IFERROR(VLOOKUP(B27,[4]PELIGROS!$B$7:$D$130,3,FALSE),"")</f>
        <v>Exposición a líquidos inflamables y explosivos, explosión, incendio, muerte.</v>
      </c>
      <c r="E27" s="60"/>
      <c r="F27" s="32" t="s">
        <v>114</v>
      </c>
      <c r="G27" s="10" t="s">
        <v>93</v>
      </c>
      <c r="H27" s="10">
        <v>1</v>
      </c>
      <c r="I27" s="10">
        <v>2</v>
      </c>
      <c r="J27" s="10">
        <v>2</v>
      </c>
      <c r="K27" s="5">
        <v>3</v>
      </c>
      <c r="L27" s="5">
        <f t="shared" si="6"/>
        <v>8</v>
      </c>
      <c r="M27" s="10">
        <v>3</v>
      </c>
      <c r="N27" s="5">
        <f t="shared" si="7"/>
        <v>24</v>
      </c>
      <c r="O27" s="7" t="str">
        <f t="shared" si="8"/>
        <v>IMPORTANTE</v>
      </c>
      <c r="P27" s="8" t="s">
        <v>79</v>
      </c>
      <c r="Q27" s="8" t="s">
        <v>75</v>
      </c>
      <c r="R27" s="8" t="s">
        <v>75</v>
      </c>
      <c r="S27" s="8" t="s">
        <v>75</v>
      </c>
      <c r="T27" s="5" t="s">
        <v>181</v>
      </c>
      <c r="U27" s="8" t="s">
        <v>178</v>
      </c>
      <c r="V27" s="10">
        <v>1</v>
      </c>
      <c r="W27" s="10">
        <v>1</v>
      </c>
      <c r="X27" s="10">
        <v>1</v>
      </c>
      <c r="Y27" s="10">
        <v>3</v>
      </c>
      <c r="Z27" s="10">
        <f t="shared" si="9"/>
        <v>6</v>
      </c>
      <c r="AA27" s="10">
        <v>2</v>
      </c>
      <c r="AB27" s="10">
        <f t="shared" si="10"/>
        <v>12</v>
      </c>
      <c r="AC27" s="7" t="str">
        <f t="shared" si="11"/>
        <v>MODERADO</v>
      </c>
      <c r="AD27" s="9"/>
      <c r="AE27" s="9"/>
      <c r="AF27" s="9"/>
      <c r="AG27" s="9"/>
      <c r="AH27" s="9"/>
      <c r="AI27" s="9"/>
      <c r="AJ27" s="9"/>
      <c r="AK27" s="9"/>
      <c r="AL27" s="9"/>
      <c r="AM27" s="9"/>
      <c r="AN27" s="9"/>
    </row>
    <row r="28" spans="1:40" ht="192.65" hidden="1" customHeight="1" x14ac:dyDescent="0.35">
      <c r="A28" s="79"/>
      <c r="B28" s="10">
        <v>417</v>
      </c>
      <c r="C28" s="5" t="str">
        <f>IFERROR(VLOOKUP(B28,[4]PELIGROS!$B$7:$D$130,2,FALSE),"")</f>
        <v>Inflamables (Transporte, manipulación y almacenamiento)</v>
      </c>
      <c r="D28" s="5" t="str">
        <f>IFERROR(VLOOKUP(B28,[4]PELIGROS!$B$7:$D$130,3,FALSE),"")</f>
        <v>Explosión, incendio, muerte.</v>
      </c>
      <c r="E28" s="60"/>
      <c r="F28" s="32" t="s">
        <v>114</v>
      </c>
      <c r="G28" s="10" t="s">
        <v>93</v>
      </c>
      <c r="H28" s="10">
        <v>1</v>
      </c>
      <c r="I28" s="10">
        <v>2</v>
      </c>
      <c r="J28" s="10">
        <v>2</v>
      </c>
      <c r="K28" s="5">
        <v>3</v>
      </c>
      <c r="L28" s="5">
        <f t="shared" si="6"/>
        <v>8</v>
      </c>
      <c r="M28" s="10">
        <v>3</v>
      </c>
      <c r="N28" s="5">
        <f t="shared" si="7"/>
        <v>24</v>
      </c>
      <c r="O28" s="7" t="str">
        <f t="shared" si="8"/>
        <v>IMPORTANTE</v>
      </c>
      <c r="P28" s="8" t="s">
        <v>79</v>
      </c>
      <c r="Q28" s="8" t="s">
        <v>75</v>
      </c>
      <c r="R28" s="8" t="s">
        <v>75</v>
      </c>
      <c r="S28" s="10" t="s">
        <v>26</v>
      </c>
      <c r="T28" s="5" t="s">
        <v>187</v>
      </c>
      <c r="U28" s="8" t="s">
        <v>209</v>
      </c>
      <c r="V28" s="10">
        <f t="shared" ref="V28" si="14">H28</f>
        <v>1</v>
      </c>
      <c r="W28" s="10">
        <v>1</v>
      </c>
      <c r="X28" s="10">
        <v>1</v>
      </c>
      <c r="Y28" s="10">
        <v>3</v>
      </c>
      <c r="Z28" s="10">
        <f t="shared" si="9"/>
        <v>6</v>
      </c>
      <c r="AA28" s="10">
        <v>2</v>
      </c>
      <c r="AB28" s="10">
        <f t="shared" si="10"/>
        <v>12</v>
      </c>
      <c r="AC28" s="7" t="str">
        <f t="shared" si="11"/>
        <v>MODERADO</v>
      </c>
      <c r="AD28" s="9"/>
      <c r="AE28" s="9"/>
      <c r="AF28" s="9"/>
      <c r="AG28" s="9"/>
      <c r="AH28" s="9"/>
      <c r="AI28" s="9"/>
      <c r="AJ28" s="9"/>
      <c r="AK28" s="9"/>
      <c r="AL28" s="9"/>
      <c r="AM28" s="9"/>
      <c r="AN28" s="9"/>
    </row>
    <row r="29" spans="1:40" ht="192.65" hidden="1" customHeight="1" x14ac:dyDescent="0.35">
      <c r="A29" s="79"/>
      <c r="B29" s="10">
        <v>800</v>
      </c>
      <c r="C29" s="5" t="str">
        <f>IFERROR(VLOOKUP(B29,[4]PELIGROS!$B$7:$D$130,2,FALSE),"")</f>
        <v>Ruido debido a máquinas o equipos</v>
      </c>
      <c r="D29" s="5" t="str">
        <f>IFERROR(VLOOKUP(B29,[4]PELIGROS!$B$7:$D$130,3,FALSE),"")</f>
        <v>Exposición continua al ruido, hipoacusia, tensión muscular, estrés, falta de concentración.</v>
      </c>
      <c r="E29" s="60"/>
      <c r="F29" s="32" t="s">
        <v>119</v>
      </c>
      <c r="G29" s="10" t="s">
        <v>93</v>
      </c>
      <c r="H29" s="10">
        <v>1</v>
      </c>
      <c r="I29" s="10">
        <v>2</v>
      </c>
      <c r="J29" s="10">
        <v>2</v>
      </c>
      <c r="K29" s="5">
        <v>3</v>
      </c>
      <c r="L29" s="5">
        <f t="shared" si="6"/>
        <v>8</v>
      </c>
      <c r="M29" s="10">
        <v>3</v>
      </c>
      <c r="N29" s="5">
        <f t="shared" si="7"/>
        <v>24</v>
      </c>
      <c r="O29" s="7" t="str">
        <f t="shared" si="8"/>
        <v>IMPORTANTE</v>
      </c>
      <c r="P29" s="8" t="s">
        <v>78</v>
      </c>
      <c r="Q29" s="8" t="s">
        <v>75</v>
      </c>
      <c r="R29" s="8" t="s">
        <v>75</v>
      </c>
      <c r="S29" s="8" t="s">
        <v>75</v>
      </c>
      <c r="T29" s="41" t="s">
        <v>196</v>
      </c>
      <c r="U29" s="8" t="s">
        <v>172</v>
      </c>
      <c r="V29" s="10">
        <v>1</v>
      </c>
      <c r="W29" s="10">
        <v>1</v>
      </c>
      <c r="X29" s="10">
        <v>1</v>
      </c>
      <c r="Y29" s="10">
        <v>3</v>
      </c>
      <c r="Z29" s="10">
        <f t="shared" si="9"/>
        <v>6</v>
      </c>
      <c r="AA29" s="10">
        <v>1</v>
      </c>
      <c r="AB29" s="10">
        <f t="shared" si="10"/>
        <v>6</v>
      </c>
      <c r="AC29" s="7" t="str">
        <f t="shared" si="11"/>
        <v>TOLERABLE</v>
      </c>
      <c r="AD29" s="9"/>
      <c r="AE29" s="9"/>
      <c r="AF29" s="9"/>
      <c r="AG29" s="9"/>
      <c r="AH29" s="9"/>
      <c r="AI29" s="9"/>
      <c r="AJ29" s="9"/>
      <c r="AK29" s="9"/>
      <c r="AL29" s="9"/>
      <c r="AM29" s="9"/>
      <c r="AN29" s="9"/>
    </row>
    <row r="30" spans="1:40" ht="192.65" hidden="1" customHeight="1" x14ac:dyDescent="0.35">
      <c r="A30" s="79"/>
      <c r="B30" s="10">
        <v>900</v>
      </c>
      <c r="C30" s="5" t="str">
        <f>IFERROR(VLOOKUP(B30,[4]PELIGROS!$B$7:$D$130,2,FALSE),"")</f>
        <v>Olores desagradables</v>
      </c>
      <c r="D30" s="5" t="str">
        <f>IFERROR(VLOOKUP(B30,[4]PELIGROS!$B$7:$D$130,3,FALSE),"")</f>
        <v>Inhalación de olores desagradables, náuseas, dolor de cabeza</v>
      </c>
      <c r="E30" s="60"/>
      <c r="F30" s="32" t="s">
        <v>88</v>
      </c>
      <c r="G30" s="10" t="s">
        <v>86</v>
      </c>
      <c r="H30" s="10">
        <v>1</v>
      </c>
      <c r="I30" s="10">
        <v>2</v>
      </c>
      <c r="J30" s="10">
        <v>2</v>
      </c>
      <c r="K30" s="5">
        <v>3</v>
      </c>
      <c r="L30" s="5">
        <f t="shared" si="6"/>
        <v>8</v>
      </c>
      <c r="M30" s="10">
        <v>1</v>
      </c>
      <c r="N30" s="5">
        <f t="shared" si="7"/>
        <v>8</v>
      </c>
      <c r="O30" s="7" t="str">
        <f t="shared" si="8"/>
        <v>TOLERABLE</v>
      </c>
      <c r="P30" s="8" t="s">
        <v>82</v>
      </c>
      <c r="Q30" s="8" t="s">
        <v>75</v>
      </c>
      <c r="R30" s="8" t="s">
        <v>75</v>
      </c>
      <c r="S30" s="8" t="s">
        <v>75</v>
      </c>
      <c r="T30" s="10" t="s">
        <v>130</v>
      </c>
      <c r="U30" s="8" t="s">
        <v>212</v>
      </c>
      <c r="V30" s="10">
        <v>1</v>
      </c>
      <c r="W30" s="10">
        <v>1</v>
      </c>
      <c r="X30" s="10">
        <v>1</v>
      </c>
      <c r="Y30" s="10">
        <v>3</v>
      </c>
      <c r="Z30" s="10">
        <f t="shared" si="9"/>
        <v>6</v>
      </c>
      <c r="AA30" s="10">
        <v>1</v>
      </c>
      <c r="AB30" s="10">
        <f t="shared" si="10"/>
        <v>6</v>
      </c>
      <c r="AC30" s="7" t="str">
        <f t="shared" si="11"/>
        <v>TOLERABLE</v>
      </c>
      <c r="AD30" s="9"/>
      <c r="AE30" s="9"/>
      <c r="AF30" s="9"/>
      <c r="AG30" s="9"/>
      <c r="AH30" s="9"/>
      <c r="AI30" s="9"/>
      <c r="AJ30" s="9"/>
      <c r="AK30" s="9"/>
      <c r="AL30" s="9"/>
      <c r="AM30" s="9"/>
      <c r="AN30" s="9"/>
    </row>
    <row r="31" spans="1:40" s="9" customFormat="1" ht="240" hidden="1" customHeight="1" x14ac:dyDescent="0.3">
      <c r="A31" s="79"/>
      <c r="B31" s="5">
        <v>908</v>
      </c>
      <c r="C31" s="5" t="str">
        <f>IFERROR(VLOOKUP(B31,[4]PELIGROS!$B$7:$D$130,2,FALSE),"")</f>
        <v>Virus SARS-CoV-2 (Virus que produce la enfermedad COVID-19)</v>
      </c>
      <c r="D31" s="5" t="str">
        <f>IFERROR(VLOOKUP(B31,[4]PELIGROS!$B$7:$D$130,3,FALSE),"")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31" s="60"/>
      <c r="F31" s="6" t="s">
        <v>167</v>
      </c>
      <c r="G31" s="6" t="s">
        <v>93</v>
      </c>
      <c r="H31" s="5">
        <v>1</v>
      </c>
      <c r="I31" s="5">
        <v>1</v>
      </c>
      <c r="J31" s="5">
        <v>1</v>
      </c>
      <c r="K31" s="5">
        <v>3</v>
      </c>
      <c r="L31" s="5">
        <f t="shared" si="6"/>
        <v>6</v>
      </c>
      <c r="M31" s="5">
        <v>3</v>
      </c>
      <c r="N31" s="5">
        <f t="shared" si="7"/>
        <v>18</v>
      </c>
      <c r="O31" s="7" t="str">
        <f t="shared" si="8"/>
        <v>IMPORTANTE</v>
      </c>
      <c r="P31" s="8" t="s">
        <v>168</v>
      </c>
      <c r="Q31" s="5" t="s">
        <v>75</v>
      </c>
      <c r="R31" s="5" t="s">
        <v>75</v>
      </c>
      <c r="S31" s="5" t="s">
        <v>75</v>
      </c>
      <c r="T31" s="42" t="s">
        <v>169</v>
      </c>
      <c r="U31" s="5" t="s">
        <v>75</v>
      </c>
      <c r="V31" s="5">
        <v>1</v>
      </c>
      <c r="W31" s="5">
        <v>1</v>
      </c>
      <c r="X31" s="5">
        <v>1</v>
      </c>
      <c r="Y31" s="5">
        <v>3</v>
      </c>
      <c r="Z31" s="5">
        <f t="shared" si="9"/>
        <v>6</v>
      </c>
      <c r="AA31" s="5">
        <v>2</v>
      </c>
      <c r="AB31" s="5">
        <f t="shared" si="10"/>
        <v>12</v>
      </c>
      <c r="AC31" s="7" t="str">
        <f t="shared" si="11"/>
        <v>MODERADO</v>
      </c>
    </row>
    <row r="32" spans="1:40" ht="192.65" hidden="1" customHeight="1" x14ac:dyDescent="0.35">
      <c r="A32" s="79"/>
      <c r="B32" s="10">
        <v>1010</v>
      </c>
      <c r="C32" s="5" t="str">
        <f>IFERROR(VLOOKUP(B32,[4]PELIGROS!$B$7:$D$130,2,FALSE),"")</f>
        <v>Trabajos de Pie</v>
      </c>
      <c r="D32" s="5" t="str">
        <f>IFERROR(VLOOKUP(B32,[4]PELIGROS!$B$7:$D$130,3,FALSE),"")</f>
        <v xml:space="preserve">Trabajos de pie con tiempo prolongados, fatiga y tensión muscular, várices, daños en los tendones y ligamentos </v>
      </c>
      <c r="E32" s="59"/>
      <c r="F32" s="32" t="s">
        <v>116</v>
      </c>
      <c r="G32" s="10" t="s">
        <v>86</v>
      </c>
      <c r="H32" s="10">
        <v>1</v>
      </c>
      <c r="I32" s="10">
        <v>2</v>
      </c>
      <c r="J32" s="10">
        <v>2</v>
      </c>
      <c r="K32" s="5">
        <v>3</v>
      </c>
      <c r="L32" s="5">
        <f t="shared" si="6"/>
        <v>8</v>
      </c>
      <c r="M32" s="10">
        <v>2</v>
      </c>
      <c r="N32" s="5">
        <f t="shared" si="7"/>
        <v>16</v>
      </c>
      <c r="O32" s="7" t="str">
        <f t="shared" si="8"/>
        <v>MODERADO</v>
      </c>
      <c r="P32" s="8" t="s">
        <v>77</v>
      </c>
      <c r="Q32" s="10" t="s">
        <v>75</v>
      </c>
      <c r="R32" s="10" t="s">
        <v>75</v>
      </c>
      <c r="S32" s="10" t="s">
        <v>75</v>
      </c>
      <c r="T32" s="5" t="s">
        <v>203</v>
      </c>
      <c r="U32" s="8" t="s">
        <v>75</v>
      </c>
      <c r="V32" s="10">
        <v>1</v>
      </c>
      <c r="W32" s="10">
        <v>1</v>
      </c>
      <c r="X32" s="10">
        <v>1</v>
      </c>
      <c r="Y32" s="10">
        <v>3</v>
      </c>
      <c r="Z32" s="10">
        <f t="shared" si="9"/>
        <v>6</v>
      </c>
      <c r="AA32" s="10">
        <v>1</v>
      </c>
      <c r="AB32" s="10">
        <f t="shared" si="10"/>
        <v>6</v>
      </c>
      <c r="AC32" s="7" t="str">
        <f t="shared" si="11"/>
        <v>TOLERABLE</v>
      </c>
      <c r="AD32" s="9"/>
      <c r="AE32" s="9"/>
      <c r="AF32" s="9"/>
      <c r="AG32" s="9"/>
      <c r="AH32" s="9"/>
      <c r="AI32" s="9"/>
      <c r="AJ32" s="9"/>
      <c r="AK32" s="9"/>
      <c r="AL32" s="9"/>
      <c r="AM32" s="9"/>
      <c r="AN32" s="9"/>
    </row>
    <row r="33" spans="1:40" ht="192.65" hidden="1" customHeight="1" x14ac:dyDescent="0.35">
      <c r="A33" s="79" t="s">
        <v>139</v>
      </c>
      <c r="B33" s="10">
        <v>506</v>
      </c>
      <c r="C33" s="5" t="str">
        <f>IFERROR(VLOOKUP(B33,[4]PELIGROS!$B$7:$D$130,2,FALSE),"")</f>
        <v>Energía eléctrica</v>
      </c>
      <c r="D33" s="5" t="str">
        <f>IFERROR(VLOOKUP(B33,[4]PELIGROS!$B$7:$D$130,3,FALSE),"")</f>
        <v>Contacto con energía eléctrica, electrización, electrocución, incendio.</v>
      </c>
      <c r="E33" s="58" t="s">
        <v>87</v>
      </c>
      <c r="F33" s="32" t="s">
        <v>117</v>
      </c>
      <c r="G33" s="10" t="s">
        <v>93</v>
      </c>
      <c r="H33" s="10">
        <v>1</v>
      </c>
      <c r="I33" s="10">
        <v>2</v>
      </c>
      <c r="J33" s="10">
        <v>2</v>
      </c>
      <c r="K33" s="5">
        <v>3</v>
      </c>
      <c r="L33" s="5">
        <f t="shared" si="6"/>
        <v>8</v>
      </c>
      <c r="M33" s="10">
        <v>3</v>
      </c>
      <c r="N33" s="5">
        <f t="shared" si="7"/>
        <v>24</v>
      </c>
      <c r="O33" s="7" t="str">
        <f t="shared" si="8"/>
        <v>IMPORTANTE</v>
      </c>
      <c r="P33" s="8" t="s">
        <v>79</v>
      </c>
      <c r="Q33" s="10" t="s">
        <v>75</v>
      </c>
      <c r="R33" s="10" t="s">
        <v>75</v>
      </c>
      <c r="S33" s="10" t="s">
        <v>30</v>
      </c>
      <c r="T33" s="5" t="s">
        <v>189</v>
      </c>
      <c r="U33" s="8" t="s">
        <v>174</v>
      </c>
      <c r="V33" s="10">
        <v>1</v>
      </c>
      <c r="W33" s="10">
        <v>1</v>
      </c>
      <c r="X33" s="10">
        <v>1</v>
      </c>
      <c r="Y33" s="10">
        <v>3</v>
      </c>
      <c r="Z33" s="10">
        <f t="shared" si="9"/>
        <v>6</v>
      </c>
      <c r="AA33" s="10">
        <v>2</v>
      </c>
      <c r="AB33" s="10">
        <f t="shared" si="10"/>
        <v>12</v>
      </c>
      <c r="AC33" s="7" t="str">
        <f t="shared" si="11"/>
        <v>MODERADO</v>
      </c>
      <c r="AD33" s="9"/>
      <c r="AE33" s="9"/>
      <c r="AF33" s="9"/>
      <c r="AG33" s="9"/>
      <c r="AH33" s="9"/>
      <c r="AI33" s="9"/>
      <c r="AJ33" s="9"/>
      <c r="AK33" s="9"/>
      <c r="AL33" s="9"/>
      <c r="AM33" s="9"/>
      <c r="AN33" s="9"/>
    </row>
    <row r="34" spans="1:40" ht="192.65" hidden="1" customHeight="1" x14ac:dyDescent="0.35">
      <c r="A34" s="79"/>
      <c r="B34" s="10">
        <v>608</v>
      </c>
      <c r="C34" s="5" t="str">
        <f>IFERROR(VLOOKUP(B34,[4]PELIGROS!$B$7:$D$130,2,FALSE),"")</f>
        <v>Radiación No Ionizantes (pantalla PC, soldadura, celulares, otros)</v>
      </c>
      <c r="D34" s="5" t="str">
        <f>IFERROR(VLOOKUP(B34,[4]PELIGROS!$B$7:$D$130,3,FALSE),"")</f>
        <v>Exposición a radiación no ionizante, lesiones a la vista, fatiga visual</v>
      </c>
      <c r="E34" s="60"/>
      <c r="F34" s="32" t="s">
        <v>114</v>
      </c>
      <c r="G34" s="10" t="s">
        <v>93</v>
      </c>
      <c r="H34" s="10">
        <v>1</v>
      </c>
      <c r="I34" s="10">
        <v>2</v>
      </c>
      <c r="J34" s="10">
        <v>2</v>
      </c>
      <c r="K34" s="5">
        <v>3</v>
      </c>
      <c r="L34" s="5">
        <f t="shared" si="6"/>
        <v>8</v>
      </c>
      <c r="M34" s="10">
        <v>2</v>
      </c>
      <c r="N34" s="5">
        <f t="shared" si="7"/>
        <v>16</v>
      </c>
      <c r="O34" s="7" t="str">
        <f t="shared" si="8"/>
        <v>MODERADO</v>
      </c>
      <c r="P34" s="8" t="s">
        <v>79</v>
      </c>
      <c r="Q34" s="10" t="s">
        <v>75</v>
      </c>
      <c r="R34" s="10" t="s">
        <v>75</v>
      </c>
      <c r="S34" s="10" t="s">
        <v>75</v>
      </c>
      <c r="T34" s="5" t="s">
        <v>197</v>
      </c>
      <c r="U34" s="10" t="s">
        <v>171</v>
      </c>
      <c r="V34" s="10">
        <v>1</v>
      </c>
      <c r="W34" s="10">
        <v>1</v>
      </c>
      <c r="X34" s="10">
        <v>1</v>
      </c>
      <c r="Y34" s="10">
        <v>3</v>
      </c>
      <c r="Z34" s="10">
        <f t="shared" si="9"/>
        <v>6</v>
      </c>
      <c r="AA34" s="10">
        <v>1</v>
      </c>
      <c r="AB34" s="10">
        <f t="shared" si="10"/>
        <v>6</v>
      </c>
      <c r="AC34" s="7" t="str">
        <f t="shared" si="11"/>
        <v>TOLERABLE</v>
      </c>
      <c r="AD34" s="9"/>
      <c r="AE34" s="9"/>
      <c r="AF34" s="9"/>
      <c r="AG34" s="9"/>
      <c r="AH34" s="9"/>
      <c r="AI34" s="9"/>
      <c r="AJ34" s="9"/>
      <c r="AK34" s="9"/>
      <c r="AL34" s="9"/>
      <c r="AM34" s="9"/>
      <c r="AN34" s="9"/>
    </row>
    <row r="35" spans="1:40" s="9" customFormat="1" ht="240" hidden="1" customHeight="1" x14ac:dyDescent="0.3">
      <c r="A35" s="79"/>
      <c r="B35" s="5">
        <v>908</v>
      </c>
      <c r="C35" s="5" t="str">
        <f>IFERROR(VLOOKUP(B35,[4]PELIGROS!$B$7:$D$130,2,FALSE),"")</f>
        <v>Virus SARS-CoV-2 (Virus que produce la enfermedad COVID-19)</v>
      </c>
      <c r="D35" s="5" t="str">
        <f>IFERROR(VLOOKUP(B35,[4]PELIGROS!$B$7:$D$130,3,FALSE),"")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35" s="60"/>
      <c r="F35" s="6" t="s">
        <v>167</v>
      </c>
      <c r="G35" s="6" t="s">
        <v>93</v>
      </c>
      <c r="H35" s="5">
        <v>1</v>
      </c>
      <c r="I35" s="5">
        <v>1</v>
      </c>
      <c r="J35" s="5">
        <v>1</v>
      </c>
      <c r="K35" s="5">
        <v>3</v>
      </c>
      <c r="L35" s="5">
        <f t="shared" si="6"/>
        <v>6</v>
      </c>
      <c r="M35" s="5">
        <v>3</v>
      </c>
      <c r="N35" s="5">
        <f t="shared" si="7"/>
        <v>18</v>
      </c>
      <c r="O35" s="7" t="str">
        <f t="shared" si="8"/>
        <v>IMPORTANTE</v>
      </c>
      <c r="P35" s="8" t="s">
        <v>168</v>
      </c>
      <c r="Q35" s="5" t="s">
        <v>75</v>
      </c>
      <c r="R35" s="5" t="s">
        <v>75</v>
      </c>
      <c r="S35" s="5" t="s">
        <v>75</v>
      </c>
      <c r="T35" s="42" t="s">
        <v>169</v>
      </c>
      <c r="U35" s="5" t="s">
        <v>75</v>
      </c>
      <c r="V35" s="5">
        <v>1</v>
      </c>
      <c r="W35" s="5">
        <v>1</v>
      </c>
      <c r="X35" s="5">
        <v>1</v>
      </c>
      <c r="Y35" s="5">
        <v>3</v>
      </c>
      <c r="Z35" s="5">
        <f t="shared" si="9"/>
        <v>6</v>
      </c>
      <c r="AA35" s="5">
        <v>2</v>
      </c>
      <c r="AB35" s="5">
        <f t="shared" si="10"/>
        <v>12</v>
      </c>
      <c r="AC35" s="7" t="str">
        <f t="shared" si="11"/>
        <v>MODERADO</v>
      </c>
    </row>
    <row r="36" spans="1:40" ht="192.65" hidden="1" customHeight="1" x14ac:dyDescent="0.35">
      <c r="A36" s="79"/>
      <c r="B36" s="10">
        <v>1003</v>
      </c>
      <c r="C36" s="5" t="str">
        <f>IFERROR(VLOOKUP(B36,[4]PELIGROS!$B$7:$D$130,2,FALSE),"")</f>
        <v>Movimientos repetitivos</v>
      </c>
      <c r="D36" s="5" t="str">
        <f>IFERROR(VLOOKUP(B36,[4]PELIGROS!$B$7:$D$130,3,FALSE),"")</f>
        <v>Lesiones de músculos, nervios, ligamentos y tendones</v>
      </c>
      <c r="E36" s="60"/>
      <c r="F36" s="32" t="s">
        <v>116</v>
      </c>
      <c r="G36" s="10" t="s">
        <v>86</v>
      </c>
      <c r="H36" s="10">
        <v>1</v>
      </c>
      <c r="I36" s="10">
        <v>2</v>
      </c>
      <c r="J36" s="10">
        <v>2</v>
      </c>
      <c r="K36" s="5">
        <v>3</v>
      </c>
      <c r="L36" s="5">
        <f t="shared" si="6"/>
        <v>8</v>
      </c>
      <c r="M36" s="10">
        <v>2</v>
      </c>
      <c r="N36" s="5">
        <f t="shared" si="7"/>
        <v>16</v>
      </c>
      <c r="O36" s="7" t="str">
        <f t="shared" si="8"/>
        <v>MODERADO</v>
      </c>
      <c r="P36" s="8" t="s">
        <v>78</v>
      </c>
      <c r="Q36" s="10" t="s">
        <v>75</v>
      </c>
      <c r="R36" s="10" t="s">
        <v>75</v>
      </c>
      <c r="S36" s="10" t="s">
        <v>75</v>
      </c>
      <c r="T36" s="5" t="s">
        <v>198</v>
      </c>
      <c r="U36" s="10" t="s">
        <v>75</v>
      </c>
      <c r="V36" s="10">
        <v>1</v>
      </c>
      <c r="W36" s="10">
        <v>1</v>
      </c>
      <c r="X36" s="10">
        <v>1</v>
      </c>
      <c r="Y36" s="10">
        <v>3</v>
      </c>
      <c r="Z36" s="10">
        <f t="shared" si="9"/>
        <v>6</v>
      </c>
      <c r="AA36" s="10">
        <v>1</v>
      </c>
      <c r="AB36" s="10">
        <f t="shared" si="10"/>
        <v>6</v>
      </c>
      <c r="AC36" s="7" t="str">
        <f t="shared" si="11"/>
        <v>TOLERABLE</v>
      </c>
      <c r="AD36" s="9"/>
      <c r="AE36" s="9"/>
      <c r="AF36" s="9"/>
      <c r="AG36" s="9"/>
      <c r="AH36" s="9"/>
      <c r="AI36" s="9"/>
      <c r="AJ36" s="9"/>
      <c r="AK36" s="9"/>
      <c r="AL36" s="9"/>
      <c r="AM36" s="9"/>
      <c r="AN36" s="9"/>
    </row>
    <row r="37" spans="1:40" ht="192.65" hidden="1" customHeight="1" x14ac:dyDescent="0.35">
      <c r="A37" s="79"/>
      <c r="B37" s="10">
        <v>1005</v>
      </c>
      <c r="C37" s="5" t="str">
        <f>IFERROR(VLOOKUP(B37,[4]PELIGROS!$B$7:$D$130,2,FALSE),"")</f>
        <v>Uso de teclado, pantalla de PC, laptop, mouse del computador</v>
      </c>
      <c r="D37" s="5" t="str">
        <f>IFERROR(VLOOKUP(B37,[4]PELIGROS!$B$7:$D$130,3,FALSE),"")</f>
        <v>Exposición a movimientos repetitivos, lesiones a la vista y  manos</v>
      </c>
      <c r="E37" s="59"/>
      <c r="F37" s="32" t="s">
        <v>116</v>
      </c>
      <c r="G37" s="10" t="s">
        <v>86</v>
      </c>
      <c r="H37" s="10">
        <v>1</v>
      </c>
      <c r="I37" s="10">
        <v>2</v>
      </c>
      <c r="J37" s="10">
        <v>2</v>
      </c>
      <c r="K37" s="5">
        <v>3</v>
      </c>
      <c r="L37" s="5">
        <f t="shared" si="6"/>
        <v>8</v>
      </c>
      <c r="M37" s="10">
        <v>2</v>
      </c>
      <c r="N37" s="5">
        <f t="shared" si="7"/>
        <v>16</v>
      </c>
      <c r="O37" s="7" t="str">
        <f t="shared" si="8"/>
        <v>MODERADO</v>
      </c>
      <c r="P37" s="8" t="s">
        <v>78</v>
      </c>
      <c r="Q37" s="10" t="s">
        <v>75</v>
      </c>
      <c r="R37" s="10" t="s">
        <v>75</v>
      </c>
      <c r="S37" s="10" t="s">
        <v>75</v>
      </c>
      <c r="T37" s="5" t="s">
        <v>202</v>
      </c>
      <c r="U37" s="5" t="s">
        <v>75</v>
      </c>
      <c r="V37" s="10">
        <v>1</v>
      </c>
      <c r="W37" s="10">
        <v>1</v>
      </c>
      <c r="X37" s="10">
        <v>1</v>
      </c>
      <c r="Y37" s="10">
        <v>3</v>
      </c>
      <c r="Z37" s="10">
        <f t="shared" si="9"/>
        <v>6</v>
      </c>
      <c r="AA37" s="10">
        <v>1</v>
      </c>
      <c r="AB37" s="10">
        <f t="shared" si="10"/>
        <v>6</v>
      </c>
      <c r="AC37" s="7" t="str">
        <f t="shared" si="11"/>
        <v>TOLERABLE</v>
      </c>
      <c r="AD37" s="9"/>
      <c r="AE37" s="9"/>
      <c r="AF37" s="9"/>
      <c r="AG37" s="9"/>
      <c r="AH37" s="9"/>
      <c r="AI37" s="9"/>
      <c r="AJ37" s="9"/>
      <c r="AK37" s="9"/>
      <c r="AL37" s="9"/>
      <c r="AM37" s="9"/>
      <c r="AN37" s="9"/>
    </row>
    <row r="38" spans="1:40" ht="192.65" hidden="1" customHeight="1" x14ac:dyDescent="0.35">
      <c r="A38" s="79" t="s">
        <v>120</v>
      </c>
      <c r="B38" s="10">
        <v>102</v>
      </c>
      <c r="C38" s="10" t="str">
        <f>IFERROR(VLOOKUP(B38,[4]PELIGROS!$B$7:$D$130,2,FALSE),"")</f>
        <v>Líquidos/emulsiones en el Suelo</v>
      </c>
      <c r="D38" s="5" t="str">
        <f>IFERROR(VLOOKUP(B38,[4]PELIGROS!$B$7:$D$130,3,FALSE),"")</f>
        <v>Caída al mismo nivel, golpes, resbalones</v>
      </c>
      <c r="E38" s="58" t="s">
        <v>87</v>
      </c>
      <c r="F38" s="32" t="s">
        <v>114</v>
      </c>
      <c r="G38" s="10" t="s">
        <v>93</v>
      </c>
      <c r="H38" s="10">
        <v>1</v>
      </c>
      <c r="I38" s="10">
        <v>1</v>
      </c>
      <c r="J38" s="10">
        <v>2</v>
      </c>
      <c r="K38" s="5">
        <v>3</v>
      </c>
      <c r="L38" s="5">
        <f t="shared" si="6"/>
        <v>7</v>
      </c>
      <c r="M38" s="10">
        <v>2</v>
      </c>
      <c r="N38" s="5">
        <f t="shared" si="7"/>
        <v>14</v>
      </c>
      <c r="O38" s="7" t="str">
        <f t="shared" si="8"/>
        <v>MODERADO</v>
      </c>
      <c r="P38" s="8" t="s">
        <v>79</v>
      </c>
      <c r="Q38" s="10" t="s">
        <v>75</v>
      </c>
      <c r="R38" s="10" t="s">
        <v>75</v>
      </c>
      <c r="S38" s="10" t="s">
        <v>75</v>
      </c>
      <c r="T38" s="10" t="s">
        <v>195</v>
      </c>
      <c r="U38" s="8" t="s">
        <v>213</v>
      </c>
      <c r="V38" s="10">
        <v>1</v>
      </c>
      <c r="W38" s="10">
        <v>1</v>
      </c>
      <c r="X38" s="10">
        <v>1</v>
      </c>
      <c r="Y38" s="10">
        <v>3</v>
      </c>
      <c r="Z38" s="10">
        <f t="shared" si="9"/>
        <v>6</v>
      </c>
      <c r="AA38" s="10">
        <v>1</v>
      </c>
      <c r="AB38" s="10">
        <f t="shared" si="10"/>
        <v>6</v>
      </c>
      <c r="AC38" s="7" t="str">
        <f t="shared" si="11"/>
        <v>TOLERABLE</v>
      </c>
      <c r="AD38" s="9"/>
      <c r="AE38" s="9"/>
      <c r="AF38" s="9"/>
      <c r="AG38" s="9"/>
      <c r="AH38" s="9"/>
      <c r="AI38" s="9"/>
      <c r="AJ38" s="9"/>
      <c r="AK38" s="9"/>
      <c r="AL38" s="9"/>
      <c r="AM38" s="9"/>
      <c r="AN38" s="9"/>
    </row>
    <row r="39" spans="1:40" ht="192.65" hidden="1" customHeight="1" x14ac:dyDescent="0.35">
      <c r="A39" s="79"/>
      <c r="B39" s="10">
        <v>106</v>
      </c>
      <c r="C39" s="10" t="str">
        <f>IFERROR(VLOOKUP(B39,[4]PELIGROS!$B$7:$D$130,2,FALSE),"")</f>
        <v>Uso de escaleras fijas</v>
      </c>
      <c r="D39" s="5" t="str">
        <f>IFERROR(VLOOKUP(B39,[4]PELIGROS!$B$7:$D$130,3,FALSE),"")</f>
        <v>Resbalones, caídas a distinto nivel, golpes, fracturas, muerte.</v>
      </c>
      <c r="E39" s="60"/>
      <c r="F39" s="32" t="s">
        <v>119</v>
      </c>
      <c r="G39" s="10" t="s">
        <v>93</v>
      </c>
      <c r="H39" s="10">
        <v>1</v>
      </c>
      <c r="I39" s="10">
        <v>2</v>
      </c>
      <c r="J39" s="10">
        <v>2</v>
      </c>
      <c r="K39" s="5">
        <v>3</v>
      </c>
      <c r="L39" s="5">
        <f t="shared" si="6"/>
        <v>8</v>
      </c>
      <c r="M39" s="10">
        <v>3</v>
      </c>
      <c r="N39" s="5">
        <f t="shared" si="7"/>
        <v>24</v>
      </c>
      <c r="O39" s="7" t="str">
        <f t="shared" si="8"/>
        <v>IMPORTANTE</v>
      </c>
      <c r="P39" s="8" t="s">
        <v>79</v>
      </c>
      <c r="Q39" s="10" t="s">
        <v>75</v>
      </c>
      <c r="R39" s="10" t="s">
        <v>75</v>
      </c>
      <c r="S39" s="10" t="s">
        <v>27</v>
      </c>
      <c r="T39" s="10" t="s">
        <v>190</v>
      </c>
      <c r="U39" s="8" t="s">
        <v>213</v>
      </c>
      <c r="V39" s="10">
        <v>1</v>
      </c>
      <c r="W39" s="10">
        <v>1</v>
      </c>
      <c r="X39" s="10">
        <v>1</v>
      </c>
      <c r="Y39" s="10">
        <v>3</v>
      </c>
      <c r="Z39" s="10">
        <f t="shared" si="9"/>
        <v>6</v>
      </c>
      <c r="AA39" s="10">
        <v>2</v>
      </c>
      <c r="AB39" s="10">
        <f t="shared" si="10"/>
        <v>12</v>
      </c>
      <c r="AC39" s="7" t="str">
        <f t="shared" si="11"/>
        <v>MODERADO</v>
      </c>
      <c r="AD39" s="9"/>
      <c r="AE39" s="9"/>
      <c r="AF39" s="9"/>
      <c r="AG39" s="9"/>
      <c r="AH39" s="9"/>
      <c r="AI39" s="9"/>
      <c r="AJ39" s="9"/>
      <c r="AK39" s="9"/>
      <c r="AL39" s="9"/>
      <c r="AM39" s="9"/>
      <c r="AN39" s="9"/>
    </row>
    <row r="40" spans="1:40" ht="192.65" hidden="1" customHeight="1" x14ac:dyDescent="0.35">
      <c r="A40" s="79"/>
      <c r="B40" s="10">
        <v>116</v>
      </c>
      <c r="C40" s="10" t="str">
        <f>IFERROR(VLOOKUP(B40,[4]PELIGROS!$B$7:$D$130,2,FALSE),"")</f>
        <v>Trabajos en altura</v>
      </c>
      <c r="D40" s="5" t="str">
        <f>IFERROR(VLOOKUP(B40,[4]PELIGROS!$B$7:$D$130,3,FALSE),"")</f>
        <v>Caídas a distinto nivel, golpes, fracturas, daño osteo muscular, muerte</v>
      </c>
      <c r="E40" s="60"/>
      <c r="F40" s="32" t="s">
        <v>119</v>
      </c>
      <c r="G40" s="10" t="s">
        <v>93</v>
      </c>
      <c r="H40" s="10">
        <v>1</v>
      </c>
      <c r="I40" s="10">
        <v>1</v>
      </c>
      <c r="J40" s="10">
        <v>2</v>
      </c>
      <c r="K40" s="5">
        <v>3</v>
      </c>
      <c r="L40" s="5">
        <f t="shared" si="6"/>
        <v>7</v>
      </c>
      <c r="M40" s="10">
        <v>3</v>
      </c>
      <c r="N40" s="5">
        <f t="shared" si="7"/>
        <v>21</v>
      </c>
      <c r="O40" s="7" t="str">
        <f t="shared" si="8"/>
        <v>IMPORTANTE</v>
      </c>
      <c r="P40" s="8" t="s">
        <v>79</v>
      </c>
      <c r="Q40" s="10" t="s">
        <v>75</v>
      </c>
      <c r="R40" s="10" t="s">
        <v>75</v>
      </c>
      <c r="S40" s="10" t="s">
        <v>170</v>
      </c>
      <c r="T40" s="28" t="s">
        <v>183</v>
      </c>
      <c r="U40" s="8" t="s">
        <v>214</v>
      </c>
      <c r="V40" s="10">
        <v>1</v>
      </c>
      <c r="W40" s="10">
        <v>1</v>
      </c>
      <c r="X40" s="10">
        <v>1</v>
      </c>
      <c r="Y40" s="10">
        <v>3</v>
      </c>
      <c r="Z40" s="10">
        <f t="shared" si="9"/>
        <v>6</v>
      </c>
      <c r="AA40" s="10">
        <v>2</v>
      </c>
      <c r="AB40" s="10">
        <f t="shared" si="10"/>
        <v>12</v>
      </c>
      <c r="AC40" s="7" t="str">
        <f t="shared" si="11"/>
        <v>MODERADO</v>
      </c>
      <c r="AD40" s="9"/>
      <c r="AE40" s="9"/>
      <c r="AF40" s="9"/>
      <c r="AG40" s="9"/>
      <c r="AH40" s="9"/>
      <c r="AI40" s="9"/>
      <c r="AJ40" s="9"/>
      <c r="AK40" s="9"/>
      <c r="AL40" s="9"/>
      <c r="AM40" s="9"/>
      <c r="AN40" s="9"/>
    </row>
    <row r="41" spans="1:40" ht="192.65" hidden="1" customHeight="1" x14ac:dyDescent="0.35">
      <c r="A41" s="79"/>
      <c r="B41" s="10">
        <v>200</v>
      </c>
      <c r="C41" s="10" t="str">
        <f>IFERROR(VLOOKUP(B41,[4]PELIGROS!$B$7:$D$130,2,FALSE),"")</f>
        <v>Tránsito vehicular</v>
      </c>
      <c r="D41" s="5" t="str">
        <f>IFERROR(VLOOKUP(B41,[4]PELIGROS!$B$7:$D$130,3,FALSE),"")</f>
        <v>Colisión, atropello, volcadura</v>
      </c>
      <c r="E41" s="60"/>
      <c r="F41" s="32" t="s">
        <v>118</v>
      </c>
      <c r="G41" s="10" t="s">
        <v>93</v>
      </c>
      <c r="H41" s="10">
        <v>1</v>
      </c>
      <c r="I41" s="10">
        <v>2</v>
      </c>
      <c r="J41" s="10">
        <v>2</v>
      </c>
      <c r="K41" s="5">
        <v>3</v>
      </c>
      <c r="L41" s="5">
        <f t="shared" si="6"/>
        <v>8</v>
      </c>
      <c r="M41" s="10">
        <v>3</v>
      </c>
      <c r="N41" s="5">
        <f t="shared" si="7"/>
        <v>24</v>
      </c>
      <c r="O41" s="7" t="str">
        <f t="shared" si="8"/>
        <v>IMPORTANTE</v>
      </c>
      <c r="P41" s="8" t="s">
        <v>79</v>
      </c>
      <c r="Q41" s="10" t="s">
        <v>75</v>
      </c>
      <c r="R41" s="10" t="s">
        <v>75</v>
      </c>
      <c r="S41" s="10" t="s">
        <v>75</v>
      </c>
      <c r="T41" s="10" t="s">
        <v>199</v>
      </c>
      <c r="U41" s="8" t="s">
        <v>206</v>
      </c>
      <c r="V41" s="10">
        <v>1</v>
      </c>
      <c r="W41" s="10">
        <v>1</v>
      </c>
      <c r="X41" s="10">
        <v>1</v>
      </c>
      <c r="Y41" s="10">
        <v>3</v>
      </c>
      <c r="Z41" s="10">
        <f t="shared" si="9"/>
        <v>6</v>
      </c>
      <c r="AA41" s="10">
        <v>2</v>
      </c>
      <c r="AB41" s="10">
        <f t="shared" si="10"/>
        <v>12</v>
      </c>
      <c r="AC41" s="7" t="str">
        <f t="shared" si="11"/>
        <v>MODERADO</v>
      </c>
      <c r="AD41" s="9"/>
      <c r="AE41" s="9"/>
      <c r="AF41" s="9"/>
      <c r="AG41" s="9"/>
      <c r="AH41" s="9"/>
      <c r="AI41" s="9"/>
      <c r="AJ41" s="9"/>
      <c r="AK41" s="9"/>
      <c r="AL41" s="9"/>
      <c r="AM41" s="9"/>
      <c r="AN41" s="9"/>
    </row>
    <row r="42" spans="1:40" ht="192.65" hidden="1" customHeight="1" x14ac:dyDescent="0.35">
      <c r="A42" s="79"/>
      <c r="B42" s="10">
        <v>204</v>
      </c>
      <c r="C42" s="10" t="s">
        <v>125</v>
      </c>
      <c r="D42" s="5" t="str">
        <f>IFERROR(VLOOKUP(B42,[4]PELIGROS!$B$7:$D$130,3,FALSE),"")</f>
        <v>Colisión, atropello, volcadura.</v>
      </c>
      <c r="E42" s="60"/>
      <c r="F42" s="32" t="s">
        <v>118</v>
      </c>
      <c r="G42" s="10" t="s">
        <v>93</v>
      </c>
      <c r="H42" s="10">
        <v>1</v>
      </c>
      <c r="I42" s="10">
        <v>2</v>
      </c>
      <c r="J42" s="10">
        <v>2</v>
      </c>
      <c r="K42" s="5">
        <v>3</v>
      </c>
      <c r="L42" s="5">
        <f t="shared" si="6"/>
        <v>8</v>
      </c>
      <c r="M42" s="10">
        <v>3</v>
      </c>
      <c r="N42" s="5">
        <f t="shared" si="7"/>
        <v>24</v>
      </c>
      <c r="O42" s="7" t="str">
        <f t="shared" si="8"/>
        <v>IMPORTANTE</v>
      </c>
      <c r="P42" s="8" t="s">
        <v>79</v>
      </c>
      <c r="Q42" s="10" t="s">
        <v>75</v>
      </c>
      <c r="R42" s="10" t="s">
        <v>75</v>
      </c>
      <c r="S42" s="10" t="s">
        <v>75</v>
      </c>
      <c r="T42" s="10" t="s">
        <v>200</v>
      </c>
      <c r="U42" s="8" t="s">
        <v>204</v>
      </c>
      <c r="V42" s="10">
        <v>1</v>
      </c>
      <c r="W42" s="10">
        <v>1</v>
      </c>
      <c r="X42" s="10">
        <v>1</v>
      </c>
      <c r="Y42" s="10">
        <v>3</v>
      </c>
      <c r="Z42" s="10">
        <f t="shared" si="9"/>
        <v>6</v>
      </c>
      <c r="AA42" s="10">
        <v>2</v>
      </c>
      <c r="AB42" s="10">
        <f t="shared" si="10"/>
        <v>12</v>
      </c>
      <c r="AC42" s="7" t="str">
        <f t="shared" si="11"/>
        <v>MODERADO</v>
      </c>
      <c r="AD42" s="9"/>
      <c r="AE42" s="9"/>
      <c r="AF42" s="9"/>
      <c r="AG42" s="9"/>
      <c r="AH42" s="9"/>
      <c r="AI42" s="9"/>
      <c r="AJ42" s="9"/>
      <c r="AK42" s="9"/>
      <c r="AL42" s="9"/>
      <c r="AM42" s="9"/>
      <c r="AN42" s="9"/>
    </row>
    <row r="43" spans="1:40" ht="192.65" hidden="1" customHeight="1" x14ac:dyDescent="0.35">
      <c r="A43" s="79"/>
      <c r="B43" s="10">
        <v>2101</v>
      </c>
      <c r="C43" s="10" t="s">
        <v>121</v>
      </c>
      <c r="D43" s="5" t="s">
        <v>122</v>
      </c>
      <c r="E43" s="60"/>
      <c r="F43" s="32" t="s">
        <v>118</v>
      </c>
      <c r="G43" s="10" t="s">
        <v>93</v>
      </c>
      <c r="H43" s="10">
        <v>1</v>
      </c>
      <c r="I43" s="10">
        <v>2</v>
      </c>
      <c r="J43" s="10">
        <v>2</v>
      </c>
      <c r="K43" s="5">
        <v>3</v>
      </c>
      <c r="L43" s="5">
        <f t="shared" si="6"/>
        <v>8</v>
      </c>
      <c r="M43" s="10">
        <v>3</v>
      </c>
      <c r="N43" s="5">
        <f t="shared" si="7"/>
        <v>24</v>
      </c>
      <c r="O43" s="7" t="str">
        <f t="shared" si="8"/>
        <v>IMPORTANTE</v>
      </c>
      <c r="P43" s="8" t="s">
        <v>79</v>
      </c>
      <c r="Q43" s="10" t="s">
        <v>75</v>
      </c>
      <c r="R43" s="10" t="s">
        <v>75</v>
      </c>
      <c r="S43" s="10" t="s">
        <v>75</v>
      </c>
      <c r="T43" s="10" t="s">
        <v>184</v>
      </c>
      <c r="U43" s="8" t="s">
        <v>75</v>
      </c>
      <c r="V43" s="10">
        <v>1</v>
      </c>
      <c r="W43" s="10">
        <v>1</v>
      </c>
      <c r="X43" s="10">
        <v>1</v>
      </c>
      <c r="Y43" s="10">
        <v>3</v>
      </c>
      <c r="Z43" s="10">
        <f t="shared" si="9"/>
        <v>6</v>
      </c>
      <c r="AA43" s="10">
        <v>2</v>
      </c>
      <c r="AB43" s="10">
        <f t="shared" si="10"/>
        <v>12</v>
      </c>
      <c r="AC43" s="7" t="str">
        <f t="shared" si="11"/>
        <v>MODERADO</v>
      </c>
      <c r="AD43" s="9"/>
      <c r="AE43" s="9"/>
      <c r="AF43" s="9"/>
      <c r="AG43" s="9"/>
      <c r="AH43" s="9"/>
      <c r="AI43" s="9"/>
      <c r="AJ43" s="9"/>
      <c r="AK43" s="9"/>
      <c r="AL43" s="9"/>
      <c r="AM43" s="9"/>
      <c r="AN43" s="9"/>
    </row>
    <row r="44" spans="1:40" ht="192.65" hidden="1" customHeight="1" x14ac:dyDescent="0.35">
      <c r="A44" s="79"/>
      <c r="B44" s="10">
        <v>2102</v>
      </c>
      <c r="C44" s="10" t="s">
        <v>123</v>
      </c>
      <c r="D44" s="5" t="s">
        <v>124</v>
      </c>
      <c r="E44" s="60"/>
      <c r="F44" s="39" t="s">
        <v>118</v>
      </c>
      <c r="G44" s="33" t="s">
        <v>93</v>
      </c>
      <c r="H44" s="33">
        <v>1</v>
      </c>
      <c r="I44" s="33">
        <v>1</v>
      </c>
      <c r="J44" s="33">
        <v>2</v>
      </c>
      <c r="K44" s="33">
        <v>2</v>
      </c>
      <c r="L44" s="33">
        <f t="shared" si="6"/>
        <v>6</v>
      </c>
      <c r="M44" s="33">
        <v>3</v>
      </c>
      <c r="N44" s="34">
        <f t="shared" si="7"/>
        <v>18</v>
      </c>
      <c r="O44" s="35" t="str">
        <f t="shared" si="8"/>
        <v>IMPORTANTE</v>
      </c>
      <c r="P44" s="36" t="s">
        <v>79</v>
      </c>
      <c r="Q44" s="34" t="s">
        <v>75</v>
      </c>
      <c r="R44" s="34" t="s">
        <v>75</v>
      </c>
      <c r="S44" s="40" t="s">
        <v>75</v>
      </c>
      <c r="T44" s="34" t="s">
        <v>191</v>
      </c>
      <c r="U44" s="8" t="s">
        <v>213</v>
      </c>
      <c r="V44" s="33">
        <v>1</v>
      </c>
      <c r="W44" s="33">
        <v>1</v>
      </c>
      <c r="X44" s="33">
        <v>1</v>
      </c>
      <c r="Y44" s="33">
        <v>2</v>
      </c>
      <c r="Z44" s="33">
        <f t="shared" si="9"/>
        <v>5</v>
      </c>
      <c r="AA44" s="33">
        <v>2</v>
      </c>
      <c r="AB44" s="33">
        <f t="shared" si="10"/>
        <v>10</v>
      </c>
      <c r="AC44" s="38" t="str">
        <f t="shared" si="11"/>
        <v>MODERADO</v>
      </c>
      <c r="AD44" s="9"/>
      <c r="AE44" s="9"/>
      <c r="AF44" s="9"/>
      <c r="AG44" s="9"/>
      <c r="AH44" s="9"/>
      <c r="AI44" s="9"/>
      <c r="AJ44" s="9"/>
      <c r="AK44" s="9"/>
      <c r="AL44" s="9"/>
      <c r="AM44" s="9"/>
      <c r="AN44" s="9"/>
    </row>
    <row r="45" spans="1:40" ht="192.65" hidden="1" customHeight="1" x14ac:dyDescent="0.35">
      <c r="A45" s="79"/>
      <c r="B45" s="33">
        <v>701</v>
      </c>
      <c r="C45" s="33" t="str">
        <f>IFERROR(VLOOKUP(B45,[4]PELIGROS!$B$7:$D$130,2,FALSE),"")</f>
        <v>Iluminación deficiente (penumbra)</v>
      </c>
      <c r="D45" s="34" t="str">
        <f>IFERROR(VLOOKUP(B45,[4]PELIGROS!$B$7:$D$130,3,FALSE),"")</f>
        <v>Exposición a niveles bajos de iluminación, caída a nivel y desnivel, contacto con objetos o energías, contusiones</v>
      </c>
      <c r="E45" s="60"/>
      <c r="F45" s="32" t="s">
        <v>114</v>
      </c>
      <c r="G45" s="33" t="s">
        <v>93</v>
      </c>
      <c r="H45" s="33">
        <v>1</v>
      </c>
      <c r="I45" s="33">
        <v>2</v>
      </c>
      <c r="J45" s="33">
        <v>2</v>
      </c>
      <c r="K45" s="33">
        <v>2</v>
      </c>
      <c r="L45" s="33">
        <f t="shared" ref="L45:L48" si="15">H45+I45+J45+K45</f>
        <v>7</v>
      </c>
      <c r="M45" s="33">
        <v>3</v>
      </c>
      <c r="N45" s="34">
        <f t="shared" ref="N45:N48" si="16">L45*M45</f>
        <v>21</v>
      </c>
      <c r="O45" s="35" t="str">
        <f t="shared" ref="O45:O48" si="17">IF(N45&gt;=25,"INTOLERABLE",IF(N45&gt;=17,"IMPORTANTE",IF(N45&gt;=9,"MODERADO",IF(N45&gt;=5,"TOLERABLE","TRIVIAL"))))</f>
        <v>IMPORTANTE</v>
      </c>
      <c r="P45" s="36" t="s">
        <v>79</v>
      </c>
      <c r="Q45" s="34" t="s">
        <v>75</v>
      </c>
      <c r="R45" s="34" t="s">
        <v>75</v>
      </c>
      <c r="S45" s="37" t="s">
        <v>75</v>
      </c>
      <c r="T45" s="5" t="s">
        <v>192</v>
      </c>
      <c r="U45" s="8" t="s">
        <v>215</v>
      </c>
      <c r="V45" s="33">
        <v>1</v>
      </c>
      <c r="W45" s="33">
        <v>1</v>
      </c>
      <c r="X45" s="33">
        <v>1</v>
      </c>
      <c r="Y45" s="33">
        <v>2</v>
      </c>
      <c r="Z45" s="33">
        <f t="shared" ref="Z45:Z48" si="18">V45+W45+X45+Y45</f>
        <v>5</v>
      </c>
      <c r="AA45" s="33">
        <v>2</v>
      </c>
      <c r="AB45" s="33">
        <f t="shared" ref="AB45:AB48" si="19">Z45*AA45</f>
        <v>10</v>
      </c>
      <c r="AC45" s="38" t="str">
        <f t="shared" ref="AC45:AC48" si="20">IF(AB45&gt;=25,"INTOLERABLE",IF(AB45&gt;=17,"IMPORTANTE",IF(AB45&gt;=9,"MODERADO",IF(AB45&gt;=5,"TOLERABLE","TRIVIAL"))))</f>
        <v>MODERADO</v>
      </c>
      <c r="AD45" s="9"/>
      <c r="AE45" s="9"/>
      <c r="AF45" s="9"/>
      <c r="AG45" s="9"/>
      <c r="AH45" s="9"/>
      <c r="AI45" s="9"/>
      <c r="AJ45" s="9"/>
      <c r="AK45" s="9"/>
      <c r="AL45" s="9"/>
      <c r="AM45" s="9"/>
      <c r="AN45" s="9"/>
    </row>
    <row r="46" spans="1:40" ht="192.65" hidden="1" customHeight="1" x14ac:dyDescent="0.35">
      <c r="A46" s="79"/>
      <c r="B46" s="10">
        <v>2103</v>
      </c>
      <c r="C46" s="10" t="s">
        <v>126</v>
      </c>
      <c r="D46" s="5" t="s">
        <v>127</v>
      </c>
      <c r="E46" s="60"/>
      <c r="F46" s="32" t="s">
        <v>114</v>
      </c>
      <c r="G46" s="10" t="s">
        <v>93</v>
      </c>
      <c r="H46" s="10">
        <v>1</v>
      </c>
      <c r="I46" s="10">
        <v>2</v>
      </c>
      <c r="J46" s="10">
        <v>2</v>
      </c>
      <c r="K46" s="5">
        <v>2</v>
      </c>
      <c r="L46" s="5">
        <f t="shared" si="15"/>
        <v>7</v>
      </c>
      <c r="M46" s="10">
        <v>3</v>
      </c>
      <c r="N46" s="5">
        <f t="shared" si="16"/>
        <v>21</v>
      </c>
      <c r="O46" s="7" t="str">
        <f t="shared" si="17"/>
        <v>IMPORTANTE</v>
      </c>
      <c r="P46" s="36" t="s">
        <v>79</v>
      </c>
      <c r="Q46" s="10" t="s">
        <v>75</v>
      </c>
      <c r="R46" s="10" t="s">
        <v>75</v>
      </c>
      <c r="S46" s="10" t="s">
        <v>75</v>
      </c>
      <c r="T46" s="10" t="s">
        <v>201</v>
      </c>
      <c r="U46" s="8" t="s">
        <v>213</v>
      </c>
      <c r="V46" s="10">
        <v>1</v>
      </c>
      <c r="W46" s="10">
        <v>1</v>
      </c>
      <c r="X46" s="10">
        <v>1</v>
      </c>
      <c r="Y46" s="10">
        <v>2</v>
      </c>
      <c r="Z46" s="10">
        <f t="shared" si="18"/>
        <v>5</v>
      </c>
      <c r="AA46" s="10">
        <v>2</v>
      </c>
      <c r="AB46" s="10">
        <f t="shared" si="19"/>
        <v>10</v>
      </c>
      <c r="AC46" s="7" t="str">
        <f t="shared" si="20"/>
        <v>MODERADO</v>
      </c>
      <c r="AD46" s="9"/>
      <c r="AE46" s="9"/>
      <c r="AF46" s="9"/>
      <c r="AG46" s="9"/>
      <c r="AH46" s="9"/>
      <c r="AI46" s="9"/>
      <c r="AJ46" s="9"/>
      <c r="AK46" s="9"/>
      <c r="AL46" s="9"/>
      <c r="AM46" s="9"/>
      <c r="AN46" s="9"/>
    </row>
    <row r="47" spans="1:40" ht="192.65" hidden="1" customHeight="1" x14ac:dyDescent="0.35">
      <c r="A47" s="79"/>
      <c r="B47" s="10">
        <v>2104</v>
      </c>
      <c r="C47" s="10" t="s">
        <v>128</v>
      </c>
      <c r="D47" s="5" t="s">
        <v>129</v>
      </c>
      <c r="E47" s="60"/>
      <c r="F47" s="32" t="s">
        <v>118</v>
      </c>
      <c r="G47" s="10" t="s">
        <v>93</v>
      </c>
      <c r="H47" s="10">
        <v>1</v>
      </c>
      <c r="I47" s="10">
        <v>2</v>
      </c>
      <c r="J47" s="10">
        <v>2</v>
      </c>
      <c r="K47" s="5">
        <v>2</v>
      </c>
      <c r="L47" s="5">
        <f t="shared" si="15"/>
        <v>7</v>
      </c>
      <c r="M47" s="10">
        <v>2</v>
      </c>
      <c r="N47" s="5">
        <f t="shared" si="16"/>
        <v>14</v>
      </c>
      <c r="O47" s="7" t="str">
        <f t="shared" si="17"/>
        <v>MODERADO</v>
      </c>
      <c r="P47" s="8" t="s">
        <v>79</v>
      </c>
      <c r="Q47" s="10" t="s">
        <v>75</v>
      </c>
      <c r="R47" s="10" t="s">
        <v>75</v>
      </c>
      <c r="S47" s="10" t="s">
        <v>75</v>
      </c>
      <c r="T47" s="10" t="s">
        <v>185</v>
      </c>
      <c r="U47" s="8" t="s">
        <v>213</v>
      </c>
      <c r="V47" s="10">
        <v>1</v>
      </c>
      <c r="W47" s="10">
        <v>1</v>
      </c>
      <c r="X47" s="10">
        <v>1</v>
      </c>
      <c r="Y47" s="10">
        <v>1</v>
      </c>
      <c r="Z47" s="10">
        <f t="shared" si="18"/>
        <v>4</v>
      </c>
      <c r="AA47" s="10">
        <v>2</v>
      </c>
      <c r="AB47" s="10">
        <f t="shared" si="19"/>
        <v>8</v>
      </c>
      <c r="AC47" s="7" t="str">
        <f t="shared" si="20"/>
        <v>TOLERABLE</v>
      </c>
      <c r="AD47" s="9"/>
      <c r="AE47" s="9"/>
      <c r="AF47" s="9"/>
      <c r="AG47" s="9"/>
      <c r="AH47" s="9"/>
      <c r="AI47" s="9"/>
      <c r="AJ47" s="9"/>
      <c r="AK47" s="9"/>
      <c r="AL47" s="9"/>
      <c r="AM47" s="9"/>
      <c r="AN47" s="9"/>
    </row>
    <row r="48" spans="1:40" s="9" customFormat="1" ht="240" hidden="1" customHeight="1" x14ac:dyDescent="0.3">
      <c r="A48" s="79"/>
      <c r="B48" s="10">
        <v>908</v>
      </c>
      <c r="C48" s="10" t="str">
        <f>IFERROR(VLOOKUP(B48,[4]PELIGROS!$B$7:$D$130,2,FALSE),"")</f>
        <v>Virus SARS-CoV-2 (Virus que produce la enfermedad COVID-19)</v>
      </c>
      <c r="D48" s="5" t="str">
        <f>IFERROR(VLOOKUP(B48,[4]PELIGROS!$B$7:$D$130,3,FALSE),"")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48" s="60"/>
      <c r="F48" s="6" t="s">
        <v>167</v>
      </c>
      <c r="G48" s="6" t="s">
        <v>93</v>
      </c>
      <c r="H48" s="5">
        <v>1</v>
      </c>
      <c r="I48" s="5">
        <v>1</v>
      </c>
      <c r="J48" s="5">
        <v>1</v>
      </c>
      <c r="K48" s="5">
        <v>3</v>
      </c>
      <c r="L48" s="5">
        <f t="shared" si="15"/>
        <v>6</v>
      </c>
      <c r="M48" s="5">
        <v>3</v>
      </c>
      <c r="N48" s="5">
        <f t="shared" si="16"/>
        <v>18</v>
      </c>
      <c r="O48" s="7" t="str">
        <f t="shared" si="17"/>
        <v>IMPORTANTE</v>
      </c>
      <c r="P48" s="8" t="s">
        <v>168</v>
      </c>
      <c r="Q48" s="5" t="s">
        <v>75</v>
      </c>
      <c r="R48" s="5" t="s">
        <v>75</v>
      </c>
      <c r="S48" s="5" t="s">
        <v>75</v>
      </c>
      <c r="T48" s="42" t="s">
        <v>169</v>
      </c>
      <c r="U48" s="5" t="s">
        <v>75</v>
      </c>
      <c r="V48" s="5">
        <v>1</v>
      </c>
      <c r="W48" s="5">
        <v>1</v>
      </c>
      <c r="X48" s="5">
        <v>1</v>
      </c>
      <c r="Y48" s="5">
        <v>3</v>
      </c>
      <c r="Z48" s="5">
        <f t="shared" si="18"/>
        <v>6</v>
      </c>
      <c r="AA48" s="5">
        <v>2</v>
      </c>
      <c r="AB48" s="5">
        <f t="shared" si="19"/>
        <v>12</v>
      </c>
      <c r="AC48" s="7" t="str">
        <f t="shared" si="20"/>
        <v>MODERADO</v>
      </c>
    </row>
    <row r="49" spans="1:40" ht="192.65" customHeight="1" x14ac:dyDescent="0.35">
      <c r="A49" s="79" t="s">
        <v>140</v>
      </c>
      <c r="B49" s="10">
        <v>106</v>
      </c>
      <c r="C49" s="10" t="str">
        <f>IFERROR(VLOOKUP(B49,[4]PELIGROS!$B$7:$D$130,2,FALSE),"")</f>
        <v>Uso de escaleras fijas</v>
      </c>
      <c r="D49" s="5" t="str">
        <f>IFERROR(VLOOKUP(B49,[4]PELIGROS!$B$7:$D$130,3,FALSE),"")</f>
        <v>Resbalones, caídas a distinto nivel, golpes, fracturas, muerte.</v>
      </c>
      <c r="E49" s="58" t="s">
        <v>87</v>
      </c>
      <c r="F49" s="32" t="s">
        <v>119</v>
      </c>
      <c r="G49" s="10" t="s">
        <v>93</v>
      </c>
      <c r="H49" s="10">
        <v>1</v>
      </c>
      <c r="I49" s="10">
        <v>2</v>
      </c>
      <c r="J49" s="10">
        <v>2</v>
      </c>
      <c r="K49" s="5">
        <v>3</v>
      </c>
      <c r="L49" s="5">
        <f t="shared" si="6"/>
        <v>8</v>
      </c>
      <c r="M49" s="10">
        <v>3</v>
      </c>
      <c r="N49" s="5">
        <f t="shared" si="7"/>
        <v>24</v>
      </c>
      <c r="O49" s="7" t="str">
        <f t="shared" si="8"/>
        <v>IMPORTANTE</v>
      </c>
      <c r="P49" s="8" t="s">
        <v>79</v>
      </c>
      <c r="Q49" s="10" t="s">
        <v>75</v>
      </c>
      <c r="R49" s="10" t="s">
        <v>75</v>
      </c>
      <c r="S49" s="10" t="s">
        <v>84</v>
      </c>
      <c r="T49" s="10" t="s">
        <v>190</v>
      </c>
      <c r="U49" s="8" t="s">
        <v>216</v>
      </c>
      <c r="V49" s="10">
        <v>1</v>
      </c>
      <c r="W49" s="10">
        <v>1</v>
      </c>
      <c r="X49" s="10">
        <v>1</v>
      </c>
      <c r="Y49" s="10">
        <v>3</v>
      </c>
      <c r="Z49" s="10">
        <f t="shared" si="9"/>
        <v>6</v>
      </c>
      <c r="AA49" s="10">
        <v>2</v>
      </c>
      <c r="AB49" s="10">
        <f t="shared" si="10"/>
        <v>12</v>
      </c>
      <c r="AC49" s="7" t="str">
        <f t="shared" si="11"/>
        <v>MODERADO</v>
      </c>
      <c r="AD49" s="9"/>
      <c r="AE49" s="9"/>
      <c r="AF49" s="9"/>
      <c r="AG49" s="9"/>
      <c r="AH49" s="9"/>
      <c r="AI49" s="9"/>
      <c r="AJ49" s="9"/>
      <c r="AK49" s="9"/>
      <c r="AL49" s="9"/>
      <c r="AM49" s="9"/>
      <c r="AN49" s="9"/>
    </row>
    <row r="50" spans="1:40" ht="192.65" customHeight="1" x14ac:dyDescent="0.35">
      <c r="A50" s="79"/>
      <c r="B50" s="10">
        <v>200</v>
      </c>
      <c r="C50" s="10" t="str">
        <f>IFERROR(VLOOKUP(B50,[4]PELIGROS!$B$7:$D$130,2,FALSE),"")</f>
        <v>Tránsito vehicular</v>
      </c>
      <c r="D50" s="5" t="str">
        <f>IFERROR(VLOOKUP(B50,[4]PELIGROS!$B$7:$D$130,3,FALSE),"")</f>
        <v>Colisión, atropello, volcadura</v>
      </c>
      <c r="E50" s="60"/>
      <c r="F50" s="32" t="s">
        <v>118</v>
      </c>
      <c r="G50" s="10" t="s">
        <v>93</v>
      </c>
      <c r="H50" s="10">
        <v>1</v>
      </c>
      <c r="I50" s="10">
        <v>2</v>
      </c>
      <c r="J50" s="10">
        <v>2</v>
      </c>
      <c r="K50" s="5">
        <v>3</v>
      </c>
      <c r="L50" s="5">
        <f t="shared" si="6"/>
        <v>8</v>
      </c>
      <c r="M50" s="10">
        <v>3</v>
      </c>
      <c r="N50" s="5">
        <f t="shared" si="7"/>
        <v>24</v>
      </c>
      <c r="O50" s="7" t="str">
        <f t="shared" si="8"/>
        <v>IMPORTANTE</v>
      </c>
      <c r="P50" s="8" t="s">
        <v>79</v>
      </c>
      <c r="Q50" s="10" t="s">
        <v>75</v>
      </c>
      <c r="R50" s="10" t="s">
        <v>75</v>
      </c>
      <c r="S50" s="10" t="s">
        <v>75</v>
      </c>
      <c r="T50" s="10" t="s">
        <v>199</v>
      </c>
      <c r="U50" s="8" t="s">
        <v>206</v>
      </c>
      <c r="V50" s="10">
        <v>1</v>
      </c>
      <c r="W50" s="10">
        <v>1</v>
      </c>
      <c r="X50" s="10">
        <v>1</v>
      </c>
      <c r="Y50" s="10">
        <v>3</v>
      </c>
      <c r="Z50" s="10">
        <f t="shared" si="9"/>
        <v>6</v>
      </c>
      <c r="AA50" s="10">
        <v>2</v>
      </c>
      <c r="AB50" s="10">
        <f t="shared" si="10"/>
        <v>12</v>
      </c>
      <c r="AC50" s="7" t="str">
        <f t="shared" si="11"/>
        <v>MODERADO</v>
      </c>
      <c r="AD50" s="9"/>
      <c r="AE50" s="9"/>
      <c r="AF50" s="9"/>
      <c r="AG50" s="9"/>
      <c r="AH50" s="9"/>
      <c r="AI50" s="9"/>
      <c r="AJ50" s="9"/>
      <c r="AK50" s="9"/>
      <c r="AL50" s="9"/>
      <c r="AM50" s="9"/>
      <c r="AN50" s="9"/>
    </row>
    <row r="51" spans="1:40" ht="192.65" customHeight="1" x14ac:dyDescent="0.35">
      <c r="A51" s="79"/>
      <c r="B51" s="10">
        <v>204</v>
      </c>
      <c r="C51" s="10" t="str">
        <f>IFERROR(VLOOKUP(B51,[4]PELIGROS!$B$7:$D$130,2,FALSE),"")</f>
        <v>Vías/ pista resbalosa</v>
      </c>
      <c r="D51" s="5" t="str">
        <f>IFERROR(VLOOKUP(B51,[4]PELIGROS!$B$7:$D$130,3,FALSE),"")</f>
        <v>Colisión, atropello, volcadura.</v>
      </c>
      <c r="E51" s="60"/>
      <c r="F51" s="32" t="s">
        <v>118</v>
      </c>
      <c r="G51" s="10" t="s">
        <v>93</v>
      </c>
      <c r="H51" s="10">
        <v>1</v>
      </c>
      <c r="I51" s="10">
        <v>2</v>
      </c>
      <c r="J51" s="10">
        <v>2</v>
      </c>
      <c r="K51" s="5">
        <v>3</v>
      </c>
      <c r="L51" s="5">
        <f t="shared" si="6"/>
        <v>8</v>
      </c>
      <c r="M51" s="10">
        <v>3</v>
      </c>
      <c r="N51" s="5">
        <f t="shared" si="7"/>
        <v>24</v>
      </c>
      <c r="O51" s="7" t="str">
        <f t="shared" si="8"/>
        <v>IMPORTANTE</v>
      </c>
      <c r="P51" s="8" t="s">
        <v>79</v>
      </c>
      <c r="Q51" s="10" t="s">
        <v>75</v>
      </c>
      <c r="R51" s="10" t="s">
        <v>75</v>
      </c>
      <c r="S51" s="10" t="s">
        <v>75</v>
      </c>
      <c r="T51" s="10" t="s">
        <v>200</v>
      </c>
      <c r="U51" s="8" t="s">
        <v>204</v>
      </c>
      <c r="V51" s="10">
        <v>1</v>
      </c>
      <c r="W51" s="10">
        <v>1</v>
      </c>
      <c r="X51" s="10">
        <v>1</v>
      </c>
      <c r="Y51" s="10">
        <v>3</v>
      </c>
      <c r="Z51" s="10">
        <f t="shared" si="9"/>
        <v>6</v>
      </c>
      <c r="AA51" s="10">
        <v>2</v>
      </c>
      <c r="AB51" s="10">
        <f t="shared" si="10"/>
        <v>12</v>
      </c>
      <c r="AC51" s="7" t="str">
        <f t="shared" si="11"/>
        <v>MODERADO</v>
      </c>
      <c r="AD51" s="9"/>
      <c r="AE51" s="9"/>
      <c r="AF51" s="9"/>
      <c r="AG51" s="9"/>
      <c r="AH51" s="9"/>
      <c r="AI51" s="9"/>
      <c r="AJ51" s="9"/>
      <c r="AK51" s="9"/>
      <c r="AL51" s="9"/>
      <c r="AM51" s="9"/>
      <c r="AN51" s="9"/>
    </row>
    <row r="52" spans="1:40" ht="192.65" customHeight="1" x14ac:dyDescent="0.35">
      <c r="A52" s="79"/>
      <c r="B52" s="10">
        <v>403</v>
      </c>
      <c r="C52" s="10" t="str">
        <f>IFERROR(VLOOKUP(B52,[4]PELIGROS!$B$7:$D$130,2,FALSE),"")</f>
        <v>Sustancias corrosivas</v>
      </c>
      <c r="D52" s="5" t="str">
        <f>IFERROR(VLOOKUP(B52,[4]PELIGROS!$B$7:$D$130,3,FALSE),"")</f>
        <v>Contacto químico, daño a los ojos, piel, tejido, vias respiratorias y conductos gastrointestinales, quemaduras, muerte.</v>
      </c>
      <c r="E52" s="60"/>
      <c r="F52" s="32" t="s">
        <v>88</v>
      </c>
      <c r="G52" s="10" t="s">
        <v>86</v>
      </c>
      <c r="H52" s="10">
        <v>1</v>
      </c>
      <c r="I52" s="10">
        <v>2</v>
      </c>
      <c r="J52" s="10">
        <v>2</v>
      </c>
      <c r="K52" s="5">
        <v>3</v>
      </c>
      <c r="L52" s="5">
        <f t="shared" si="6"/>
        <v>8</v>
      </c>
      <c r="M52" s="10">
        <v>3</v>
      </c>
      <c r="N52" s="5">
        <f t="shared" si="7"/>
        <v>24</v>
      </c>
      <c r="O52" s="7" t="str">
        <f t="shared" si="8"/>
        <v>IMPORTANTE</v>
      </c>
      <c r="P52" s="8" t="s">
        <v>79</v>
      </c>
      <c r="Q52" s="10" t="s">
        <v>75</v>
      </c>
      <c r="R52" s="10" t="s">
        <v>75</v>
      </c>
      <c r="S52" s="10" t="s">
        <v>24</v>
      </c>
      <c r="T52" s="5" t="s">
        <v>187</v>
      </c>
      <c r="U52" s="8" t="s">
        <v>207</v>
      </c>
      <c r="V52" s="10">
        <v>1</v>
      </c>
      <c r="W52" s="10">
        <v>1</v>
      </c>
      <c r="X52" s="10">
        <v>1</v>
      </c>
      <c r="Y52" s="10">
        <v>3</v>
      </c>
      <c r="Z52" s="10">
        <f t="shared" si="9"/>
        <v>6</v>
      </c>
      <c r="AA52" s="10">
        <v>2</v>
      </c>
      <c r="AB52" s="10">
        <f t="shared" si="10"/>
        <v>12</v>
      </c>
      <c r="AC52" s="7" t="str">
        <f t="shared" si="11"/>
        <v>MODERADO</v>
      </c>
      <c r="AD52" s="9"/>
      <c r="AE52" s="9"/>
      <c r="AF52" s="9"/>
      <c r="AG52" s="9"/>
      <c r="AH52" s="9"/>
      <c r="AI52" s="9"/>
      <c r="AJ52" s="9"/>
      <c r="AK52" s="9"/>
      <c r="AL52" s="9"/>
      <c r="AM52" s="9"/>
      <c r="AN52" s="9"/>
    </row>
    <row r="53" spans="1:40" ht="192.65" customHeight="1" x14ac:dyDescent="0.35">
      <c r="A53" s="79"/>
      <c r="B53" s="10">
        <v>414</v>
      </c>
      <c r="C53" s="10" t="str">
        <f>IFERROR(VLOOKUP(B53,[4]PELIGROS!$B$7:$D$130,2,FALSE),"")</f>
        <v>Derrame de materiales y químicos peligrosos</v>
      </c>
      <c r="D53" s="5" t="str">
        <f>IFERROR(VLOOKUP(B53,[4]PELIGROS!$B$7:$D$130,3,FALSE),"")</f>
        <v>Contacto con materiales peligrosos, daño a los ojos, piel, tejido, vías respiratorias, muerte.</v>
      </c>
      <c r="E53" s="60"/>
      <c r="F53" s="32" t="s">
        <v>114</v>
      </c>
      <c r="G53" s="10" t="s">
        <v>93</v>
      </c>
      <c r="H53" s="10">
        <v>1</v>
      </c>
      <c r="I53" s="10">
        <v>2</v>
      </c>
      <c r="J53" s="10">
        <v>2</v>
      </c>
      <c r="K53" s="5">
        <v>3</v>
      </c>
      <c r="L53" s="5">
        <f t="shared" si="6"/>
        <v>8</v>
      </c>
      <c r="M53" s="10">
        <v>3</v>
      </c>
      <c r="N53" s="5">
        <f t="shared" si="7"/>
        <v>24</v>
      </c>
      <c r="O53" s="7" t="str">
        <f t="shared" si="8"/>
        <v>IMPORTANTE</v>
      </c>
      <c r="P53" s="8" t="s">
        <v>79</v>
      </c>
      <c r="Q53" s="10" t="s">
        <v>75</v>
      </c>
      <c r="R53" s="10" t="s">
        <v>75</v>
      </c>
      <c r="S53" s="10" t="s">
        <v>75</v>
      </c>
      <c r="T53" s="10" t="s">
        <v>132</v>
      </c>
      <c r="U53" s="8" t="s">
        <v>210</v>
      </c>
      <c r="V53" s="10">
        <f t="shared" ref="V53" si="21">H53</f>
        <v>1</v>
      </c>
      <c r="W53" s="10">
        <v>1</v>
      </c>
      <c r="X53" s="10">
        <v>1</v>
      </c>
      <c r="Y53" s="10">
        <v>3</v>
      </c>
      <c r="Z53" s="10">
        <f t="shared" si="9"/>
        <v>6</v>
      </c>
      <c r="AA53" s="10">
        <v>2</v>
      </c>
      <c r="AB53" s="10">
        <f t="shared" si="10"/>
        <v>12</v>
      </c>
      <c r="AC53" s="7" t="str">
        <f t="shared" si="11"/>
        <v>MODERADO</v>
      </c>
      <c r="AD53" s="9"/>
      <c r="AE53" s="9"/>
      <c r="AF53" s="9"/>
      <c r="AG53" s="9"/>
      <c r="AH53" s="9"/>
      <c r="AI53" s="9"/>
      <c r="AJ53" s="9"/>
      <c r="AK53" s="9"/>
      <c r="AL53" s="9"/>
      <c r="AM53" s="9"/>
      <c r="AN53" s="9"/>
    </row>
    <row r="54" spans="1:40" ht="192.65" customHeight="1" x14ac:dyDescent="0.35">
      <c r="A54" s="79"/>
      <c r="B54" s="10">
        <v>600</v>
      </c>
      <c r="C54" s="10" t="str">
        <f>IFERROR(VLOOKUP(B54,[4]PELIGROS!$B$7:$D$130,2,FALSE),"")</f>
        <v>Fluidos o sustancias calientes</v>
      </c>
      <c r="D54" s="5" t="str">
        <f>IFERROR(VLOOKUP(B54,[4]PELIGROS!$B$7:$D$130,3,FALSE),"")</f>
        <v>Quemaduras de primer, segundo y tercer grado.</v>
      </c>
      <c r="E54" s="60"/>
      <c r="F54" s="32" t="s">
        <v>114</v>
      </c>
      <c r="G54" s="10" t="s">
        <v>93</v>
      </c>
      <c r="H54" s="10">
        <v>1</v>
      </c>
      <c r="I54" s="10">
        <v>2</v>
      </c>
      <c r="J54" s="10">
        <v>2</v>
      </c>
      <c r="K54" s="5">
        <v>3</v>
      </c>
      <c r="L54" s="5">
        <f t="shared" si="6"/>
        <v>8</v>
      </c>
      <c r="M54" s="10">
        <v>3</v>
      </c>
      <c r="N54" s="5">
        <f t="shared" si="7"/>
        <v>24</v>
      </c>
      <c r="O54" s="7" t="str">
        <f t="shared" si="8"/>
        <v>IMPORTANTE</v>
      </c>
      <c r="P54" s="8" t="s">
        <v>79</v>
      </c>
      <c r="Q54" s="10" t="s">
        <v>75</v>
      </c>
      <c r="R54" s="10" t="s">
        <v>75</v>
      </c>
      <c r="S54" s="10" t="s">
        <v>75</v>
      </c>
      <c r="T54" s="10" t="s">
        <v>186</v>
      </c>
      <c r="U54" s="8" t="s">
        <v>177</v>
      </c>
      <c r="V54" s="10">
        <v>1</v>
      </c>
      <c r="W54" s="10">
        <v>1</v>
      </c>
      <c r="X54" s="10">
        <v>1</v>
      </c>
      <c r="Y54" s="10">
        <v>3</v>
      </c>
      <c r="Z54" s="10">
        <f t="shared" si="9"/>
        <v>6</v>
      </c>
      <c r="AA54" s="10">
        <v>2</v>
      </c>
      <c r="AB54" s="10">
        <f t="shared" si="10"/>
        <v>12</v>
      </c>
      <c r="AC54" s="7" t="str">
        <f t="shared" si="11"/>
        <v>MODERADO</v>
      </c>
      <c r="AD54" s="9"/>
      <c r="AE54" s="9"/>
      <c r="AF54" s="9"/>
      <c r="AG54" s="9"/>
      <c r="AH54" s="9"/>
      <c r="AI54" s="9"/>
      <c r="AJ54" s="9"/>
      <c r="AK54" s="9"/>
      <c r="AL54" s="9"/>
      <c r="AM54" s="9"/>
      <c r="AN54" s="9"/>
    </row>
    <row r="55" spans="1:40" ht="192.65" customHeight="1" x14ac:dyDescent="0.35">
      <c r="A55" s="79"/>
      <c r="B55" s="10">
        <v>610</v>
      </c>
      <c r="C55" s="10" t="str">
        <f>IFERROR(VLOOKUP(B55,[4]PELIGROS!$B$7:$D$130,2,FALSE),"")</f>
        <v>Vapor de agua</v>
      </c>
      <c r="D55" s="5" t="str">
        <f>IFERROR(VLOOKUP(B55,[4]PELIGROS!$B$7:$D$130,3,FALSE),"")</f>
        <v>Inhalación de vapor de agua, quemaduras de primer, segundo y tercer grado.</v>
      </c>
      <c r="E55" s="60"/>
      <c r="F55" s="32" t="s">
        <v>114</v>
      </c>
      <c r="G55" s="10" t="s">
        <v>93</v>
      </c>
      <c r="H55" s="10">
        <v>1</v>
      </c>
      <c r="I55" s="10">
        <v>2</v>
      </c>
      <c r="J55" s="10">
        <v>2</v>
      </c>
      <c r="K55" s="5">
        <v>3</v>
      </c>
      <c r="L55" s="5">
        <f t="shared" si="6"/>
        <v>8</v>
      </c>
      <c r="M55" s="10">
        <v>2</v>
      </c>
      <c r="N55" s="5">
        <f t="shared" si="7"/>
        <v>16</v>
      </c>
      <c r="O55" s="7" t="str">
        <f t="shared" si="8"/>
        <v>MODERADO</v>
      </c>
      <c r="P55" s="8" t="s">
        <v>79</v>
      </c>
      <c r="Q55" s="10" t="s">
        <v>75</v>
      </c>
      <c r="R55" s="10" t="s">
        <v>75</v>
      </c>
      <c r="S55" s="30" t="s">
        <v>75</v>
      </c>
      <c r="T55" s="10" t="s">
        <v>193</v>
      </c>
      <c r="U55" s="8" t="s">
        <v>217</v>
      </c>
      <c r="V55" s="10">
        <v>1</v>
      </c>
      <c r="W55" s="10">
        <v>1</v>
      </c>
      <c r="X55" s="10">
        <v>1</v>
      </c>
      <c r="Y55" s="10">
        <v>3</v>
      </c>
      <c r="Z55" s="10">
        <f t="shared" si="9"/>
        <v>6</v>
      </c>
      <c r="AA55" s="10">
        <v>1</v>
      </c>
      <c r="AB55" s="10">
        <f t="shared" si="10"/>
        <v>6</v>
      </c>
      <c r="AC55" s="7" t="str">
        <f t="shared" si="11"/>
        <v>TOLERABLE</v>
      </c>
      <c r="AD55" s="9"/>
      <c r="AE55" s="9"/>
      <c r="AF55" s="9"/>
      <c r="AG55" s="9"/>
      <c r="AH55" s="9"/>
      <c r="AI55" s="9"/>
      <c r="AJ55" s="9"/>
      <c r="AK55" s="9"/>
      <c r="AL55" s="9"/>
      <c r="AM55" s="9"/>
      <c r="AN55" s="9"/>
    </row>
    <row r="56" spans="1:40" ht="192.65" customHeight="1" x14ac:dyDescent="0.35">
      <c r="A56" s="79"/>
      <c r="B56" s="10">
        <v>800</v>
      </c>
      <c r="C56" s="10" t="str">
        <f>IFERROR(VLOOKUP(B56,[4]PELIGROS!$B$7:$D$130,2,FALSE),"")</f>
        <v>Ruido debido a máquinas o equipos</v>
      </c>
      <c r="D56" s="5" t="str">
        <f>IFERROR(VLOOKUP(B56,[4]PELIGROS!$B$7:$D$130,3,FALSE),"")</f>
        <v>Exposición continua al ruido, hipoacusia, tensión muscular, estrés, falta de concentración.</v>
      </c>
      <c r="E56" s="60"/>
      <c r="F56" s="32" t="s">
        <v>119</v>
      </c>
      <c r="G56" s="10" t="s">
        <v>93</v>
      </c>
      <c r="H56" s="10">
        <v>1</v>
      </c>
      <c r="I56" s="10">
        <v>2</v>
      </c>
      <c r="J56" s="10">
        <v>2</v>
      </c>
      <c r="K56" s="5">
        <v>3</v>
      </c>
      <c r="L56" s="5">
        <f t="shared" si="6"/>
        <v>8</v>
      </c>
      <c r="M56" s="10">
        <v>3</v>
      </c>
      <c r="N56" s="5">
        <f t="shared" si="7"/>
        <v>24</v>
      </c>
      <c r="O56" s="7" t="str">
        <f t="shared" si="8"/>
        <v>IMPORTANTE</v>
      </c>
      <c r="P56" s="8" t="s">
        <v>78</v>
      </c>
      <c r="Q56" s="10" t="s">
        <v>75</v>
      </c>
      <c r="R56" s="10" t="s">
        <v>75</v>
      </c>
      <c r="S56" s="10" t="s">
        <v>75</v>
      </c>
      <c r="T56" s="41" t="s">
        <v>196</v>
      </c>
      <c r="U56" s="8" t="s">
        <v>172</v>
      </c>
      <c r="V56" s="10">
        <v>1</v>
      </c>
      <c r="W56" s="10">
        <v>1</v>
      </c>
      <c r="X56" s="10">
        <v>1</v>
      </c>
      <c r="Y56" s="10">
        <v>3</v>
      </c>
      <c r="Z56" s="10">
        <f t="shared" si="9"/>
        <v>6</v>
      </c>
      <c r="AA56" s="10">
        <v>1</v>
      </c>
      <c r="AB56" s="10">
        <f t="shared" si="10"/>
        <v>6</v>
      </c>
      <c r="AC56" s="7" t="str">
        <f t="shared" si="11"/>
        <v>TOLERABLE</v>
      </c>
      <c r="AD56" s="9"/>
      <c r="AE56" s="9"/>
      <c r="AF56" s="9"/>
      <c r="AG56" s="9"/>
      <c r="AH56" s="9"/>
      <c r="AI56" s="9"/>
      <c r="AJ56" s="9"/>
      <c r="AK56" s="9"/>
      <c r="AL56" s="9"/>
      <c r="AM56" s="9"/>
      <c r="AN56" s="9"/>
    </row>
    <row r="57" spans="1:40" s="9" customFormat="1" ht="240" customHeight="1" x14ac:dyDescent="0.3">
      <c r="A57" s="79"/>
      <c r="B57" s="10">
        <v>908</v>
      </c>
      <c r="C57" s="10" t="str">
        <f>IFERROR(VLOOKUP(B57,[4]PELIGROS!$B$7:$D$130,2,FALSE),"")</f>
        <v>Virus SARS-CoV-2 (Virus que produce la enfermedad COVID-19)</v>
      </c>
      <c r="D57" s="5" t="str">
        <f>IFERROR(VLOOKUP(B57,[4]PELIGROS!$B$7:$D$130,3,FALSE),"")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57" s="60"/>
      <c r="F57" s="6" t="s">
        <v>167</v>
      </c>
      <c r="G57" s="6" t="s">
        <v>93</v>
      </c>
      <c r="H57" s="5">
        <v>1</v>
      </c>
      <c r="I57" s="5">
        <v>1</v>
      </c>
      <c r="J57" s="5">
        <v>1</v>
      </c>
      <c r="K57" s="5">
        <v>3</v>
      </c>
      <c r="L57" s="5">
        <f t="shared" si="6"/>
        <v>6</v>
      </c>
      <c r="M57" s="5">
        <v>3</v>
      </c>
      <c r="N57" s="5">
        <f t="shared" si="7"/>
        <v>18</v>
      </c>
      <c r="O57" s="7" t="str">
        <f t="shared" si="8"/>
        <v>IMPORTANTE</v>
      </c>
      <c r="P57" s="8" t="s">
        <v>222</v>
      </c>
      <c r="Q57" s="5" t="s">
        <v>75</v>
      </c>
      <c r="R57" s="5" t="s">
        <v>75</v>
      </c>
      <c r="S57" s="5" t="s">
        <v>75</v>
      </c>
      <c r="T57" s="42" t="s">
        <v>169</v>
      </c>
      <c r="U57" s="5" t="s">
        <v>75</v>
      </c>
      <c r="V57" s="5">
        <v>1</v>
      </c>
      <c r="W57" s="5">
        <v>1</v>
      </c>
      <c r="X57" s="5">
        <v>1</v>
      </c>
      <c r="Y57" s="5">
        <v>3</v>
      </c>
      <c r="Z57" s="5">
        <f t="shared" si="9"/>
        <v>6</v>
      </c>
      <c r="AA57" s="5">
        <v>2</v>
      </c>
      <c r="AB57" s="5">
        <f t="shared" si="10"/>
        <v>12</v>
      </c>
      <c r="AC57" s="7" t="str">
        <f t="shared" si="11"/>
        <v>MODERADO</v>
      </c>
    </row>
    <row r="58" spans="1:40" ht="192.65" customHeight="1" x14ac:dyDescent="0.35">
      <c r="A58" s="79"/>
      <c r="B58" s="10">
        <v>1002</v>
      </c>
      <c r="C58" s="10" t="str">
        <f>IFERROR(VLOOKUP(B58,[4]PELIGROS!$B$7:$D$130,2,FALSE),"")</f>
        <v>Objetos pesados</v>
      </c>
      <c r="D58" s="5" t="str">
        <f>IFERROR(VLOOKUP(B58,[4]PELIGROS!$B$7:$D$130,3,FALSE),"")</f>
        <v>Carga o movimiento de materiales o equipos, sobreesfuerzo, lesiones musculares, hernias</v>
      </c>
      <c r="E58" s="59"/>
      <c r="F58" s="32" t="s">
        <v>116</v>
      </c>
      <c r="G58" s="10" t="s">
        <v>86</v>
      </c>
      <c r="H58" s="10">
        <v>1</v>
      </c>
      <c r="I58" s="10">
        <v>2</v>
      </c>
      <c r="J58" s="10">
        <v>2</v>
      </c>
      <c r="K58" s="5">
        <v>3</v>
      </c>
      <c r="L58" s="5">
        <f t="shared" si="6"/>
        <v>8</v>
      </c>
      <c r="M58" s="10">
        <v>3</v>
      </c>
      <c r="N58" s="5">
        <f t="shared" si="7"/>
        <v>24</v>
      </c>
      <c r="O58" s="7" t="str">
        <f t="shared" si="8"/>
        <v>IMPORTANTE</v>
      </c>
      <c r="P58" s="8" t="s">
        <v>83</v>
      </c>
      <c r="Q58" s="10" t="s">
        <v>75</v>
      </c>
      <c r="R58" s="10" t="s">
        <v>75</v>
      </c>
      <c r="S58" s="10" t="s">
        <v>75</v>
      </c>
      <c r="T58" s="5" t="s">
        <v>198</v>
      </c>
      <c r="U58" s="8" t="s">
        <v>218</v>
      </c>
      <c r="V58" s="8">
        <v>1</v>
      </c>
      <c r="W58" s="8">
        <v>1</v>
      </c>
      <c r="X58" s="10">
        <v>1</v>
      </c>
      <c r="Y58" s="10">
        <v>3</v>
      </c>
      <c r="Z58" s="10">
        <f t="shared" si="9"/>
        <v>6</v>
      </c>
      <c r="AA58" s="10">
        <v>1</v>
      </c>
      <c r="AB58" s="10">
        <f t="shared" si="10"/>
        <v>6</v>
      </c>
      <c r="AC58" s="7" t="str">
        <f t="shared" si="11"/>
        <v>TOLERABLE</v>
      </c>
      <c r="AD58" s="9"/>
      <c r="AE58" s="9"/>
      <c r="AF58" s="9"/>
      <c r="AG58" s="9"/>
      <c r="AH58" s="9"/>
      <c r="AI58" s="9"/>
      <c r="AJ58" s="9"/>
      <c r="AK58" s="9"/>
      <c r="AL58" s="9"/>
      <c r="AM58" s="9"/>
      <c r="AN58" s="9"/>
    </row>
    <row r="59" spans="1:40" ht="192.65" customHeight="1" x14ac:dyDescent="0.35">
      <c r="A59" s="79" t="s">
        <v>29</v>
      </c>
      <c r="B59" s="10">
        <v>106</v>
      </c>
      <c r="C59" s="5" t="str">
        <f>IFERROR(VLOOKUP(B59,[4]PELIGROS!$B$7:$D$130,2,FALSE),"")</f>
        <v>Uso de escaleras fijas</v>
      </c>
      <c r="D59" s="5" t="str">
        <f>IFERROR(VLOOKUP(B59,[4]PELIGROS!$B$7:$D$130,3,FALSE),"")</f>
        <v>Resbalones, caídas a distinto nivel, golpes, fracturas, muerte.</v>
      </c>
      <c r="E59" s="58" t="s">
        <v>87</v>
      </c>
      <c r="F59" s="32" t="s">
        <v>119</v>
      </c>
      <c r="G59" s="10" t="s">
        <v>93</v>
      </c>
      <c r="H59" s="10">
        <v>1</v>
      </c>
      <c r="I59" s="10">
        <v>2</v>
      </c>
      <c r="J59" s="10">
        <v>2</v>
      </c>
      <c r="K59" s="5">
        <v>3</v>
      </c>
      <c r="L59" s="5">
        <f t="shared" ref="L59:L78" si="22">H59+I59+J59+K59</f>
        <v>8</v>
      </c>
      <c r="M59" s="10">
        <v>3</v>
      </c>
      <c r="N59" s="5">
        <f t="shared" ref="N59:N78" si="23">L59*M59</f>
        <v>24</v>
      </c>
      <c r="O59" s="7" t="str">
        <f t="shared" ref="O59:O78" si="24">IF(N59&gt;=25,"INTOLERABLE",IF(N59&gt;=17,"IMPORTANTE",IF(N59&gt;=9,"MODERADO",IF(N59&gt;=5,"TOLERABLE","TRIVIAL"))))</f>
        <v>IMPORTANTE</v>
      </c>
      <c r="P59" s="8" t="s">
        <v>79</v>
      </c>
      <c r="Q59" s="10" t="s">
        <v>75</v>
      </c>
      <c r="R59" s="10" t="s">
        <v>75</v>
      </c>
      <c r="S59" s="10" t="s">
        <v>84</v>
      </c>
      <c r="T59" s="10" t="s">
        <v>190</v>
      </c>
      <c r="U59" s="8" t="s">
        <v>216</v>
      </c>
      <c r="V59" s="10">
        <v>1</v>
      </c>
      <c r="W59" s="10">
        <v>1</v>
      </c>
      <c r="X59" s="10">
        <v>1</v>
      </c>
      <c r="Y59" s="10">
        <v>3</v>
      </c>
      <c r="Z59" s="10">
        <f t="shared" ref="Z59:Z78" si="25">V59+W59+X59+Y59</f>
        <v>6</v>
      </c>
      <c r="AA59" s="10">
        <v>2</v>
      </c>
      <c r="AB59" s="10">
        <f t="shared" ref="AB59:AB78" si="26">Z59*AA59</f>
        <v>12</v>
      </c>
      <c r="AC59" s="7" t="str">
        <f t="shared" ref="AC59:AC78" si="27">IF(AB59&gt;=25,"INTOLERABLE",IF(AB59&gt;=17,"IMPORTANTE",IF(AB59&gt;=9,"MODERADO",IF(AB59&gt;=5,"TOLERABLE","TRIVIAL"))))</f>
        <v>MODERADO</v>
      </c>
      <c r="AD59" s="9"/>
      <c r="AE59" s="9"/>
      <c r="AF59" s="9"/>
      <c r="AG59" s="9"/>
      <c r="AH59" s="9"/>
      <c r="AI59" s="9"/>
      <c r="AJ59" s="9"/>
      <c r="AK59" s="9"/>
      <c r="AL59" s="9"/>
      <c r="AM59" s="9"/>
      <c r="AN59" s="9"/>
    </row>
    <row r="60" spans="1:40" ht="192.65" customHeight="1" x14ac:dyDescent="0.35">
      <c r="A60" s="79"/>
      <c r="B60" s="10">
        <v>200</v>
      </c>
      <c r="C60" s="5" t="str">
        <f>IFERROR(VLOOKUP(B60,[4]PELIGROS!$B$7:$D$130,2,FALSE),"")</f>
        <v>Tránsito vehicular</v>
      </c>
      <c r="D60" s="5" t="str">
        <f>IFERROR(VLOOKUP(B60,[4]PELIGROS!$B$7:$D$130,3,FALSE),"")</f>
        <v>Colisión, atropello, volcadura</v>
      </c>
      <c r="E60" s="60"/>
      <c r="F60" s="32" t="s">
        <v>118</v>
      </c>
      <c r="G60" s="10" t="s">
        <v>93</v>
      </c>
      <c r="H60" s="10">
        <v>1</v>
      </c>
      <c r="I60" s="10">
        <v>2</v>
      </c>
      <c r="J60" s="10">
        <v>2</v>
      </c>
      <c r="K60" s="5">
        <v>3</v>
      </c>
      <c r="L60" s="5">
        <f t="shared" si="22"/>
        <v>8</v>
      </c>
      <c r="M60" s="10">
        <v>3</v>
      </c>
      <c r="N60" s="5">
        <f t="shared" si="23"/>
        <v>24</v>
      </c>
      <c r="O60" s="7" t="str">
        <f t="shared" si="24"/>
        <v>IMPORTANTE</v>
      </c>
      <c r="P60" s="8" t="s">
        <v>79</v>
      </c>
      <c r="Q60" s="10" t="s">
        <v>75</v>
      </c>
      <c r="R60" s="10" t="s">
        <v>75</v>
      </c>
      <c r="S60" s="10" t="s">
        <v>75</v>
      </c>
      <c r="T60" s="10" t="s">
        <v>199</v>
      </c>
      <c r="U60" s="8" t="s">
        <v>206</v>
      </c>
      <c r="V60" s="10">
        <v>1</v>
      </c>
      <c r="W60" s="10">
        <v>1</v>
      </c>
      <c r="X60" s="10">
        <v>1</v>
      </c>
      <c r="Y60" s="10">
        <v>3</v>
      </c>
      <c r="Z60" s="10">
        <f t="shared" si="25"/>
        <v>6</v>
      </c>
      <c r="AA60" s="10">
        <v>2</v>
      </c>
      <c r="AB60" s="10">
        <f t="shared" si="26"/>
        <v>12</v>
      </c>
      <c r="AC60" s="7" t="str">
        <f t="shared" si="27"/>
        <v>MODERADO</v>
      </c>
      <c r="AD60" s="9"/>
      <c r="AE60" s="9"/>
      <c r="AF60" s="9"/>
      <c r="AG60" s="9"/>
      <c r="AH60" s="9"/>
      <c r="AI60" s="9"/>
      <c r="AJ60" s="9"/>
      <c r="AK60" s="9"/>
      <c r="AL60" s="9"/>
      <c r="AM60" s="9"/>
      <c r="AN60" s="9"/>
    </row>
    <row r="61" spans="1:40" ht="192.65" customHeight="1" x14ac:dyDescent="0.35">
      <c r="A61" s="79"/>
      <c r="B61" s="10">
        <v>610</v>
      </c>
      <c r="C61" s="5" t="str">
        <f>IFERROR(VLOOKUP(B61,[4]PELIGROS!$B$7:$D$130,2,FALSE),"")</f>
        <v>Vapor de agua</v>
      </c>
      <c r="D61" s="5" t="str">
        <f>IFERROR(VLOOKUP(B61,[4]PELIGROS!$B$7:$D$130,3,FALSE),"")</f>
        <v>Inhalación de vapor de agua, quemaduras de primer, segundo y tercer grado.</v>
      </c>
      <c r="E61" s="60"/>
      <c r="F61" s="32" t="s">
        <v>114</v>
      </c>
      <c r="G61" s="10" t="s">
        <v>93</v>
      </c>
      <c r="H61" s="10">
        <v>1</v>
      </c>
      <c r="I61" s="10">
        <v>2</v>
      </c>
      <c r="J61" s="10">
        <v>2</v>
      </c>
      <c r="K61" s="5">
        <v>3</v>
      </c>
      <c r="L61" s="5">
        <f t="shared" si="22"/>
        <v>8</v>
      </c>
      <c r="M61" s="10">
        <v>2</v>
      </c>
      <c r="N61" s="5">
        <f t="shared" si="23"/>
        <v>16</v>
      </c>
      <c r="O61" s="7" t="str">
        <f t="shared" si="24"/>
        <v>MODERADO</v>
      </c>
      <c r="P61" s="8" t="s">
        <v>79</v>
      </c>
      <c r="Q61" s="10" t="s">
        <v>75</v>
      </c>
      <c r="R61" s="10" t="s">
        <v>75</v>
      </c>
      <c r="S61" s="30" t="s">
        <v>75</v>
      </c>
      <c r="T61" s="10" t="s">
        <v>193</v>
      </c>
      <c r="U61" s="8" t="s">
        <v>217</v>
      </c>
      <c r="V61" s="10">
        <v>1</v>
      </c>
      <c r="W61" s="10">
        <v>1</v>
      </c>
      <c r="X61" s="10">
        <v>1</v>
      </c>
      <c r="Y61" s="10">
        <v>3</v>
      </c>
      <c r="Z61" s="10">
        <f t="shared" si="25"/>
        <v>6</v>
      </c>
      <c r="AA61" s="10">
        <v>1</v>
      </c>
      <c r="AB61" s="10">
        <f t="shared" si="26"/>
        <v>6</v>
      </c>
      <c r="AC61" s="7" t="str">
        <f t="shared" si="27"/>
        <v>TOLERABLE</v>
      </c>
      <c r="AD61" s="9"/>
      <c r="AE61" s="9"/>
      <c r="AF61" s="9"/>
      <c r="AG61" s="9"/>
      <c r="AH61" s="9"/>
      <c r="AI61" s="9"/>
      <c r="AJ61" s="9"/>
      <c r="AK61" s="9"/>
      <c r="AL61" s="9"/>
      <c r="AM61" s="9"/>
      <c r="AN61" s="9"/>
    </row>
    <row r="62" spans="1:40" ht="192.65" customHeight="1" x14ac:dyDescent="0.35">
      <c r="A62" s="79"/>
      <c r="B62" s="10">
        <v>800</v>
      </c>
      <c r="C62" s="5" t="str">
        <f>IFERROR(VLOOKUP(B62,[4]PELIGROS!$B$7:$D$130,2,FALSE),"")</f>
        <v>Ruido debido a máquinas o equipos</v>
      </c>
      <c r="D62" s="5" t="str">
        <f>IFERROR(VLOOKUP(B62,[4]PELIGROS!$B$7:$D$130,3,FALSE),"")</f>
        <v>Exposición continua al ruido, hipoacusia, tensión muscular, estrés, falta de concentración.</v>
      </c>
      <c r="E62" s="60"/>
      <c r="F62" s="32" t="s">
        <v>119</v>
      </c>
      <c r="G62" s="10" t="s">
        <v>93</v>
      </c>
      <c r="H62" s="10">
        <v>1</v>
      </c>
      <c r="I62" s="10">
        <v>2</v>
      </c>
      <c r="J62" s="10">
        <v>2</v>
      </c>
      <c r="K62" s="5">
        <v>3</v>
      </c>
      <c r="L62" s="5">
        <f t="shared" si="22"/>
        <v>8</v>
      </c>
      <c r="M62" s="10">
        <v>3</v>
      </c>
      <c r="N62" s="5">
        <f t="shared" si="23"/>
        <v>24</v>
      </c>
      <c r="O62" s="7" t="str">
        <f t="shared" si="24"/>
        <v>IMPORTANTE</v>
      </c>
      <c r="P62" s="8" t="s">
        <v>78</v>
      </c>
      <c r="Q62" s="10" t="s">
        <v>75</v>
      </c>
      <c r="R62" s="10" t="s">
        <v>75</v>
      </c>
      <c r="S62" s="10" t="s">
        <v>75</v>
      </c>
      <c r="T62" s="41" t="s">
        <v>196</v>
      </c>
      <c r="U62" s="8" t="s">
        <v>172</v>
      </c>
      <c r="V62" s="10">
        <v>1</v>
      </c>
      <c r="W62" s="10">
        <v>1</v>
      </c>
      <c r="X62" s="10">
        <v>1</v>
      </c>
      <c r="Y62" s="10">
        <v>3</v>
      </c>
      <c r="Z62" s="10">
        <f t="shared" si="25"/>
        <v>6</v>
      </c>
      <c r="AA62" s="10">
        <v>1</v>
      </c>
      <c r="AB62" s="10">
        <f t="shared" si="26"/>
        <v>6</v>
      </c>
      <c r="AC62" s="7" t="str">
        <f t="shared" si="27"/>
        <v>TOLERABLE</v>
      </c>
      <c r="AD62" s="9"/>
      <c r="AE62" s="9"/>
      <c r="AF62" s="9"/>
      <c r="AG62" s="9"/>
      <c r="AH62" s="9"/>
      <c r="AI62" s="9"/>
      <c r="AJ62" s="9"/>
      <c r="AK62" s="9"/>
      <c r="AL62" s="9"/>
      <c r="AM62" s="9"/>
      <c r="AN62" s="9"/>
    </row>
    <row r="63" spans="1:40" s="9" customFormat="1" ht="240" customHeight="1" x14ac:dyDescent="0.3">
      <c r="A63" s="79"/>
      <c r="B63" s="5">
        <v>908</v>
      </c>
      <c r="C63" s="5" t="str">
        <f>IFERROR(VLOOKUP(B63,[4]PELIGROS!$B$7:$D$130,2,FALSE),"")</f>
        <v>Virus SARS-CoV-2 (Virus que produce la enfermedad COVID-19)</v>
      </c>
      <c r="D63" s="5" t="str">
        <f>IFERROR(VLOOKUP(B63,[4]PELIGROS!$B$7:$D$130,3,FALSE),"")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63" s="60"/>
      <c r="F63" s="6" t="s">
        <v>167</v>
      </c>
      <c r="G63" s="6" t="s">
        <v>93</v>
      </c>
      <c r="H63" s="5">
        <v>1</v>
      </c>
      <c r="I63" s="5">
        <v>1</v>
      </c>
      <c r="J63" s="5">
        <v>1</v>
      </c>
      <c r="K63" s="5">
        <v>3</v>
      </c>
      <c r="L63" s="5">
        <f t="shared" si="22"/>
        <v>6</v>
      </c>
      <c r="M63" s="5">
        <v>3</v>
      </c>
      <c r="N63" s="5">
        <f t="shared" si="23"/>
        <v>18</v>
      </c>
      <c r="O63" s="7" t="str">
        <f t="shared" si="24"/>
        <v>IMPORTANTE</v>
      </c>
      <c r="P63" s="8" t="s">
        <v>222</v>
      </c>
      <c r="Q63" s="5" t="s">
        <v>75</v>
      </c>
      <c r="R63" s="5" t="s">
        <v>75</v>
      </c>
      <c r="S63" s="5" t="s">
        <v>75</v>
      </c>
      <c r="T63" s="42" t="s">
        <v>169</v>
      </c>
      <c r="U63" s="5" t="s">
        <v>75</v>
      </c>
      <c r="V63" s="5">
        <v>1</v>
      </c>
      <c r="W63" s="5">
        <v>1</v>
      </c>
      <c r="X63" s="5">
        <v>1</v>
      </c>
      <c r="Y63" s="5">
        <v>3</v>
      </c>
      <c r="Z63" s="5">
        <f t="shared" si="25"/>
        <v>6</v>
      </c>
      <c r="AA63" s="5">
        <v>2</v>
      </c>
      <c r="AB63" s="5">
        <f t="shared" si="26"/>
        <v>12</v>
      </c>
      <c r="AC63" s="7" t="str">
        <f t="shared" si="27"/>
        <v>MODERADO</v>
      </c>
    </row>
    <row r="64" spans="1:40" ht="192.65" customHeight="1" x14ac:dyDescent="0.35">
      <c r="A64" s="79"/>
      <c r="B64" s="10">
        <v>1002</v>
      </c>
      <c r="C64" s="5" t="str">
        <f>IFERROR(VLOOKUP(B64,[4]PELIGROS!$B$7:$D$130,2,FALSE),"")</f>
        <v>Objetos pesados</v>
      </c>
      <c r="D64" s="5" t="str">
        <f>IFERROR(VLOOKUP(B64,[4]PELIGROS!$B$7:$D$130,3,FALSE),"")</f>
        <v>Carga o movimiento de materiales o equipos, sobreesfuerzo, lesiones musculares, hernias</v>
      </c>
      <c r="E64" s="60"/>
      <c r="F64" s="32" t="s">
        <v>116</v>
      </c>
      <c r="G64" s="10" t="s">
        <v>86</v>
      </c>
      <c r="H64" s="10">
        <v>1</v>
      </c>
      <c r="I64" s="10">
        <v>2</v>
      </c>
      <c r="J64" s="10">
        <v>2</v>
      </c>
      <c r="K64" s="5">
        <v>3</v>
      </c>
      <c r="L64" s="5">
        <f t="shared" si="22"/>
        <v>8</v>
      </c>
      <c r="M64" s="10">
        <v>3</v>
      </c>
      <c r="N64" s="5">
        <f t="shared" si="23"/>
        <v>24</v>
      </c>
      <c r="O64" s="7" t="str">
        <f t="shared" si="24"/>
        <v>IMPORTANTE</v>
      </c>
      <c r="P64" s="8" t="s">
        <v>83</v>
      </c>
      <c r="Q64" s="10" t="s">
        <v>75</v>
      </c>
      <c r="R64" s="10" t="s">
        <v>75</v>
      </c>
      <c r="S64" s="10" t="s">
        <v>75</v>
      </c>
      <c r="T64" s="5" t="s">
        <v>198</v>
      </c>
      <c r="U64" s="8" t="s">
        <v>218</v>
      </c>
      <c r="V64" s="8">
        <v>1</v>
      </c>
      <c r="W64" s="8">
        <v>1</v>
      </c>
      <c r="X64" s="10">
        <v>1</v>
      </c>
      <c r="Y64" s="10">
        <v>3</v>
      </c>
      <c r="Z64" s="10">
        <f t="shared" si="25"/>
        <v>6</v>
      </c>
      <c r="AA64" s="10">
        <v>1</v>
      </c>
      <c r="AB64" s="10">
        <f t="shared" si="26"/>
        <v>6</v>
      </c>
      <c r="AC64" s="7" t="str">
        <f t="shared" si="27"/>
        <v>TOLERABLE</v>
      </c>
      <c r="AD64" s="9"/>
      <c r="AE64" s="9"/>
      <c r="AF64" s="9"/>
      <c r="AG64" s="9"/>
      <c r="AH64" s="9"/>
      <c r="AI64" s="9"/>
      <c r="AJ64" s="9"/>
      <c r="AK64" s="9"/>
      <c r="AL64" s="9"/>
      <c r="AM64" s="9"/>
      <c r="AN64" s="9"/>
    </row>
    <row r="65" spans="1:40" ht="192.65" customHeight="1" x14ac:dyDescent="0.35">
      <c r="A65" s="79"/>
      <c r="B65" s="10">
        <v>1010</v>
      </c>
      <c r="C65" s="5" t="str">
        <f>IFERROR(VLOOKUP(B65,[4]PELIGROS!$B$7:$D$130,2,FALSE),"")</f>
        <v>Trabajos de Pie</v>
      </c>
      <c r="D65" s="5" t="str">
        <f>IFERROR(VLOOKUP(B65,[4]PELIGROS!$B$7:$D$130,3,FALSE),"")</f>
        <v xml:space="preserve">Trabajos de pie con tiempo prolongados, fatiga y tensión muscular, várices, daños en los tendones y ligamentos </v>
      </c>
      <c r="E65" s="59"/>
      <c r="F65" s="32" t="s">
        <v>116</v>
      </c>
      <c r="G65" s="10" t="s">
        <v>86</v>
      </c>
      <c r="H65" s="10">
        <v>1</v>
      </c>
      <c r="I65" s="10">
        <v>2</v>
      </c>
      <c r="J65" s="10">
        <v>2</v>
      </c>
      <c r="K65" s="5">
        <v>3</v>
      </c>
      <c r="L65" s="5">
        <f t="shared" si="22"/>
        <v>8</v>
      </c>
      <c r="M65" s="10">
        <v>2</v>
      </c>
      <c r="N65" s="5">
        <f t="shared" si="23"/>
        <v>16</v>
      </c>
      <c r="O65" s="7" t="str">
        <f t="shared" si="24"/>
        <v>MODERADO</v>
      </c>
      <c r="P65" s="8" t="s">
        <v>77</v>
      </c>
      <c r="Q65" s="10" t="s">
        <v>75</v>
      </c>
      <c r="R65" s="10" t="s">
        <v>75</v>
      </c>
      <c r="S65" s="10" t="s">
        <v>75</v>
      </c>
      <c r="T65" s="5" t="s">
        <v>203</v>
      </c>
      <c r="U65" s="8" t="s">
        <v>75</v>
      </c>
      <c r="V65" s="10">
        <v>1</v>
      </c>
      <c r="W65" s="10">
        <v>1</v>
      </c>
      <c r="X65" s="10">
        <v>1</v>
      </c>
      <c r="Y65" s="10">
        <v>3</v>
      </c>
      <c r="Z65" s="10">
        <f t="shared" si="25"/>
        <v>6</v>
      </c>
      <c r="AA65" s="10">
        <v>1</v>
      </c>
      <c r="AB65" s="10">
        <f t="shared" si="26"/>
        <v>6</v>
      </c>
      <c r="AC65" s="7" t="str">
        <f t="shared" si="27"/>
        <v>TOLERABLE</v>
      </c>
      <c r="AD65" s="9"/>
      <c r="AE65" s="9"/>
      <c r="AF65" s="9"/>
      <c r="AG65" s="9"/>
      <c r="AH65" s="9"/>
      <c r="AI65" s="9"/>
      <c r="AJ65" s="9"/>
      <c r="AK65" s="9"/>
      <c r="AL65" s="9"/>
      <c r="AM65" s="9"/>
      <c r="AN65" s="9"/>
    </row>
    <row r="66" spans="1:40" ht="192.65" customHeight="1" x14ac:dyDescent="0.35">
      <c r="A66" s="79" t="s">
        <v>76</v>
      </c>
      <c r="B66" s="10">
        <v>506</v>
      </c>
      <c r="C66" s="5" t="str">
        <f>IFERROR(VLOOKUP(B66,[4]PELIGROS!$B$7:$D$130,2,FALSE),"")</f>
        <v>Energía eléctrica</v>
      </c>
      <c r="D66" s="5" t="str">
        <f>IFERROR(VLOOKUP(B66,[4]PELIGROS!$B$7:$D$130,3,FALSE),"")</f>
        <v>Contacto con energía eléctrica, electrización, electrocución, incendio.</v>
      </c>
      <c r="E66" s="58" t="s">
        <v>87</v>
      </c>
      <c r="F66" s="32" t="s">
        <v>117</v>
      </c>
      <c r="G66" s="10" t="s">
        <v>93</v>
      </c>
      <c r="H66" s="10">
        <v>1</v>
      </c>
      <c r="I66" s="10">
        <v>2</v>
      </c>
      <c r="J66" s="10">
        <v>2</v>
      </c>
      <c r="K66" s="5">
        <v>3</v>
      </c>
      <c r="L66" s="5">
        <f t="shared" si="22"/>
        <v>8</v>
      </c>
      <c r="M66" s="10">
        <v>3</v>
      </c>
      <c r="N66" s="5">
        <f t="shared" si="23"/>
        <v>24</v>
      </c>
      <c r="O66" s="7" t="str">
        <f t="shared" si="24"/>
        <v>IMPORTANTE</v>
      </c>
      <c r="P66" s="8" t="s">
        <v>79</v>
      </c>
      <c r="Q66" s="10" t="s">
        <v>75</v>
      </c>
      <c r="R66" s="10" t="s">
        <v>75</v>
      </c>
      <c r="S66" s="10" t="s">
        <v>30</v>
      </c>
      <c r="T66" s="5" t="s">
        <v>189</v>
      </c>
      <c r="U66" s="8" t="s">
        <v>174</v>
      </c>
      <c r="V66" s="10">
        <v>1</v>
      </c>
      <c r="W66" s="10">
        <v>1</v>
      </c>
      <c r="X66" s="10">
        <v>1</v>
      </c>
      <c r="Y66" s="10">
        <v>3</v>
      </c>
      <c r="Z66" s="10">
        <f t="shared" si="25"/>
        <v>6</v>
      </c>
      <c r="AA66" s="10">
        <v>2</v>
      </c>
      <c r="AB66" s="10">
        <f t="shared" si="26"/>
        <v>12</v>
      </c>
      <c r="AC66" s="7" t="str">
        <f t="shared" si="27"/>
        <v>MODERADO</v>
      </c>
      <c r="AD66" s="9"/>
      <c r="AE66" s="9"/>
      <c r="AF66" s="9"/>
      <c r="AG66" s="9"/>
      <c r="AH66" s="9"/>
      <c r="AI66" s="9"/>
      <c r="AJ66" s="9"/>
      <c r="AK66" s="9"/>
      <c r="AL66" s="9"/>
      <c r="AM66" s="9"/>
      <c r="AN66" s="9"/>
    </row>
    <row r="67" spans="1:40" ht="192.65" customHeight="1" x14ac:dyDescent="0.35">
      <c r="A67" s="79"/>
      <c r="B67" s="10">
        <v>608</v>
      </c>
      <c r="C67" s="5" t="str">
        <f>IFERROR(VLOOKUP(B67,[4]PELIGROS!$B$7:$D$130,2,FALSE),"")</f>
        <v>Radiación No Ionizantes (pantalla PC, soldadura, celulares, otros)</v>
      </c>
      <c r="D67" s="5" t="str">
        <f>IFERROR(VLOOKUP(B67,[4]PELIGROS!$B$7:$D$130,3,FALSE),"")</f>
        <v>Exposición a radiación no ionizante, lesiones a la vista, fatiga visual</v>
      </c>
      <c r="E67" s="60"/>
      <c r="F67" s="32" t="s">
        <v>114</v>
      </c>
      <c r="G67" s="10" t="s">
        <v>93</v>
      </c>
      <c r="H67" s="10">
        <v>1</v>
      </c>
      <c r="I67" s="10">
        <v>2</v>
      </c>
      <c r="J67" s="10">
        <v>2</v>
      </c>
      <c r="K67" s="5">
        <v>3</v>
      </c>
      <c r="L67" s="5">
        <f t="shared" si="22"/>
        <v>8</v>
      </c>
      <c r="M67" s="10">
        <v>2</v>
      </c>
      <c r="N67" s="5">
        <f t="shared" si="23"/>
        <v>16</v>
      </c>
      <c r="O67" s="7" t="str">
        <f t="shared" si="24"/>
        <v>MODERADO</v>
      </c>
      <c r="P67" s="8" t="s">
        <v>79</v>
      </c>
      <c r="Q67" s="10" t="s">
        <v>75</v>
      </c>
      <c r="R67" s="10" t="s">
        <v>75</v>
      </c>
      <c r="S67" s="10" t="s">
        <v>75</v>
      </c>
      <c r="T67" s="5" t="s">
        <v>197</v>
      </c>
      <c r="U67" s="10" t="s">
        <v>171</v>
      </c>
      <c r="V67" s="10">
        <v>1</v>
      </c>
      <c r="W67" s="10">
        <v>1</v>
      </c>
      <c r="X67" s="10">
        <v>1</v>
      </c>
      <c r="Y67" s="10">
        <v>3</v>
      </c>
      <c r="Z67" s="10">
        <f t="shared" si="25"/>
        <v>6</v>
      </c>
      <c r="AA67" s="10">
        <v>1</v>
      </c>
      <c r="AB67" s="10">
        <f t="shared" si="26"/>
        <v>6</v>
      </c>
      <c r="AC67" s="7" t="str">
        <f t="shared" si="27"/>
        <v>TOLERABLE</v>
      </c>
      <c r="AD67" s="9"/>
      <c r="AE67" s="9"/>
      <c r="AF67" s="9"/>
      <c r="AG67" s="9"/>
      <c r="AH67" s="9"/>
      <c r="AI67" s="9"/>
      <c r="AJ67" s="9"/>
      <c r="AK67" s="9"/>
      <c r="AL67" s="9"/>
      <c r="AM67" s="9"/>
      <c r="AN67" s="9"/>
    </row>
    <row r="68" spans="1:40" s="9" customFormat="1" ht="240" customHeight="1" x14ac:dyDescent="0.3">
      <c r="A68" s="79"/>
      <c r="B68" s="5">
        <v>908</v>
      </c>
      <c r="C68" s="5" t="str">
        <f>IFERROR(VLOOKUP(B68,[4]PELIGROS!$B$7:$D$130,2,FALSE),"")</f>
        <v>Virus SARS-CoV-2 (Virus que produce la enfermedad COVID-19)</v>
      </c>
      <c r="D68" s="5" t="str">
        <f>IFERROR(VLOOKUP(B68,[4]PELIGROS!$B$7:$D$130,3,FALSE),"")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68" s="60"/>
      <c r="F68" s="6" t="s">
        <v>167</v>
      </c>
      <c r="G68" s="6" t="s">
        <v>93</v>
      </c>
      <c r="H68" s="5">
        <v>1</v>
      </c>
      <c r="I68" s="5">
        <v>1</v>
      </c>
      <c r="J68" s="5">
        <v>1</v>
      </c>
      <c r="K68" s="5">
        <v>3</v>
      </c>
      <c r="L68" s="5">
        <f t="shared" si="22"/>
        <v>6</v>
      </c>
      <c r="M68" s="5">
        <v>3</v>
      </c>
      <c r="N68" s="5">
        <f>L68*M68</f>
        <v>18</v>
      </c>
      <c r="O68" s="7" t="str">
        <f t="shared" si="24"/>
        <v>IMPORTANTE</v>
      </c>
      <c r="P68" s="8" t="s">
        <v>222</v>
      </c>
      <c r="Q68" s="5" t="s">
        <v>75</v>
      </c>
      <c r="R68" s="5" t="s">
        <v>75</v>
      </c>
      <c r="S68" s="5" t="s">
        <v>75</v>
      </c>
      <c r="T68" s="42" t="s">
        <v>169</v>
      </c>
      <c r="U68" s="5" t="s">
        <v>75</v>
      </c>
      <c r="V68" s="5">
        <v>1</v>
      </c>
      <c r="W68" s="5">
        <v>1</v>
      </c>
      <c r="X68" s="5">
        <v>1</v>
      </c>
      <c r="Y68" s="5">
        <v>3</v>
      </c>
      <c r="Z68" s="5">
        <f t="shared" si="25"/>
        <v>6</v>
      </c>
      <c r="AA68" s="5">
        <v>2</v>
      </c>
      <c r="AB68" s="5">
        <f t="shared" si="26"/>
        <v>12</v>
      </c>
      <c r="AC68" s="7" t="str">
        <f t="shared" si="27"/>
        <v>MODERADO</v>
      </c>
    </row>
    <row r="69" spans="1:40" ht="192.65" customHeight="1" x14ac:dyDescent="0.35">
      <c r="A69" s="79"/>
      <c r="B69" s="10">
        <v>1003</v>
      </c>
      <c r="C69" s="5" t="str">
        <f>IFERROR(VLOOKUP(B69,[4]PELIGROS!$B$7:$D$130,2,FALSE),"")</f>
        <v>Movimientos repetitivos</v>
      </c>
      <c r="D69" s="5" t="str">
        <f>IFERROR(VLOOKUP(B69,[4]PELIGROS!$B$7:$D$130,3,FALSE),"")</f>
        <v>Lesiones de músculos, nervios, ligamentos y tendones</v>
      </c>
      <c r="E69" s="60"/>
      <c r="F69" s="32" t="s">
        <v>116</v>
      </c>
      <c r="G69" s="10" t="s">
        <v>86</v>
      </c>
      <c r="H69" s="10">
        <v>1</v>
      </c>
      <c r="I69" s="10">
        <v>2</v>
      </c>
      <c r="J69" s="10">
        <v>2</v>
      </c>
      <c r="K69" s="5">
        <v>3</v>
      </c>
      <c r="L69" s="5">
        <f t="shared" si="22"/>
        <v>8</v>
      </c>
      <c r="M69" s="10">
        <v>2</v>
      </c>
      <c r="N69" s="5">
        <f t="shared" si="23"/>
        <v>16</v>
      </c>
      <c r="O69" s="7" t="str">
        <f t="shared" si="24"/>
        <v>MODERADO</v>
      </c>
      <c r="P69" s="8" t="s">
        <v>78</v>
      </c>
      <c r="Q69" s="10" t="s">
        <v>75</v>
      </c>
      <c r="R69" s="10" t="s">
        <v>75</v>
      </c>
      <c r="S69" s="10" t="s">
        <v>75</v>
      </c>
      <c r="T69" s="5" t="s">
        <v>198</v>
      </c>
      <c r="U69" s="10" t="s">
        <v>75</v>
      </c>
      <c r="V69" s="10">
        <v>1</v>
      </c>
      <c r="W69" s="10">
        <v>1</v>
      </c>
      <c r="X69" s="10">
        <v>1</v>
      </c>
      <c r="Y69" s="10">
        <v>3</v>
      </c>
      <c r="Z69" s="10">
        <f t="shared" si="25"/>
        <v>6</v>
      </c>
      <c r="AA69" s="10">
        <v>1</v>
      </c>
      <c r="AB69" s="10">
        <f t="shared" si="26"/>
        <v>6</v>
      </c>
      <c r="AC69" s="7" t="str">
        <f t="shared" si="27"/>
        <v>TOLERABLE</v>
      </c>
      <c r="AD69" s="9"/>
      <c r="AE69" s="9"/>
      <c r="AF69" s="9"/>
      <c r="AG69" s="9"/>
      <c r="AH69" s="9"/>
      <c r="AI69" s="9"/>
      <c r="AJ69" s="9"/>
      <c r="AK69" s="9"/>
      <c r="AL69" s="9"/>
      <c r="AM69" s="9"/>
      <c r="AN69" s="9"/>
    </row>
    <row r="70" spans="1:40" ht="192.65" customHeight="1" x14ac:dyDescent="0.35">
      <c r="A70" s="79"/>
      <c r="B70" s="10">
        <v>1005</v>
      </c>
      <c r="C70" s="5" t="str">
        <f>IFERROR(VLOOKUP(B70,[4]PELIGROS!$B$7:$D$130,2,FALSE),"")</f>
        <v>Uso de teclado, pantalla de PC, laptop, mouse del computador</v>
      </c>
      <c r="D70" s="5" t="str">
        <f>IFERROR(VLOOKUP(B70,[4]PELIGROS!$B$7:$D$130,3,FALSE),"")</f>
        <v>Exposición a movimientos repetitivos, lesiones a la vista y  manos</v>
      </c>
      <c r="E70" s="60"/>
      <c r="F70" s="32" t="s">
        <v>116</v>
      </c>
      <c r="G70" s="10" t="s">
        <v>86</v>
      </c>
      <c r="H70" s="10">
        <v>1</v>
      </c>
      <c r="I70" s="10">
        <v>2</v>
      </c>
      <c r="J70" s="10">
        <v>2</v>
      </c>
      <c r="K70" s="5">
        <v>3</v>
      </c>
      <c r="L70" s="5">
        <f t="shared" si="22"/>
        <v>8</v>
      </c>
      <c r="M70" s="10">
        <v>2</v>
      </c>
      <c r="N70" s="5">
        <f t="shared" si="23"/>
        <v>16</v>
      </c>
      <c r="O70" s="7" t="str">
        <f t="shared" si="24"/>
        <v>MODERADO</v>
      </c>
      <c r="P70" s="8" t="s">
        <v>78</v>
      </c>
      <c r="Q70" s="10" t="s">
        <v>75</v>
      </c>
      <c r="R70" s="10" t="s">
        <v>75</v>
      </c>
      <c r="S70" s="10" t="s">
        <v>75</v>
      </c>
      <c r="T70" s="5" t="s">
        <v>202</v>
      </c>
      <c r="U70" s="5" t="s">
        <v>75</v>
      </c>
      <c r="V70" s="10">
        <v>1</v>
      </c>
      <c r="W70" s="10">
        <v>1</v>
      </c>
      <c r="X70" s="10">
        <v>1</v>
      </c>
      <c r="Y70" s="10">
        <v>3</v>
      </c>
      <c r="Z70" s="10">
        <f t="shared" si="25"/>
        <v>6</v>
      </c>
      <c r="AA70" s="10">
        <v>1</v>
      </c>
      <c r="AB70" s="10">
        <f t="shared" si="26"/>
        <v>6</v>
      </c>
      <c r="AC70" s="7" t="str">
        <f t="shared" si="27"/>
        <v>TOLERABLE</v>
      </c>
      <c r="AD70" s="9"/>
      <c r="AE70" s="9"/>
      <c r="AF70" s="9"/>
      <c r="AG70" s="9"/>
      <c r="AH70" s="9"/>
      <c r="AI70" s="9"/>
      <c r="AJ70" s="9"/>
      <c r="AK70" s="9"/>
      <c r="AL70" s="9"/>
      <c r="AM70" s="9"/>
      <c r="AN70" s="9"/>
    </row>
    <row r="71" spans="1:40" ht="192.65" customHeight="1" x14ac:dyDescent="0.35">
      <c r="A71" s="79"/>
      <c r="B71" s="10">
        <v>1011</v>
      </c>
      <c r="C71" s="5" t="str">
        <f>IFERROR(VLOOKUP(B71,[4]PELIGROS!$B$7:$D$130,2,FALSE),"")</f>
        <v>Trabajo sedentario</v>
      </c>
      <c r="D71" s="5" t="str">
        <f>IFERROR(VLOOKUP(B71,[4]PELIGROS!$B$7:$D$130,3,FALSE),"")</f>
        <v>Trabajo sedentario con tiempo prolongado, daños lumbares, sobrepeso</v>
      </c>
      <c r="E71" s="60"/>
      <c r="F71" s="32" t="s">
        <v>116</v>
      </c>
      <c r="G71" s="10" t="s">
        <v>86</v>
      </c>
      <c r="H71" s="10">
        <v>1</v>
      </c>
      <c r="I71" s="10">
        <v>2</v>
      </c>
      <c r="J71" s="10">
        <v>2</v>
      </c>
      <c r="K71" s="5">
        <v>3</v>
      </c>
      <c r="L71" s="5">
        <f t="shared" si="22"/>
        <v>8</v>
      </c>
      <c r="M71" s="10">
        <v>2</v>
      </c>
      <c r="N71" s="5">
        <f t="shared" si="23"/>
        <v>16</v>
      </c>
      <c r="O71" s="7" t="str">
        <f t="shared" si="24"/>
        <v>MODERADO</v>
      </c>
      <c r="P71" s="8" t="s">
        <v>78</v>
      </c>
      <c r="Q71" s="10" t="s">
        <v>75</v>
      </c>
      <c r="R71" s="10" t="s">
        <v>75</v>
      </c>
      <c r="S71" s="10" t="s">
        <v>75</v>
      </c>
      <c r="T71" s="5" t="s">
        <v>194</v>
      </c>
      <c r="U71" s="10" t="s">
        <v>171</v>
      </c>
      <c r="V71" s="10">
        <v>1</v>
      </c>
      <c r="W71" s="10">
        <v>1</v>
      </c>
      <c r="X71" s="10">
        <v>1</v>
      </c>
      <c r="Y71" s="10">
        <v>3</v>
      </c>
      <c r="Z71" s="10">
        <f t="shared" si="25"/>
        <v>6</v>
      </c>
      <c r="AA71" s="10">
        <v>1</v>
      </c>
      <c r="AB71" s="10">
        <f t="shared" si="26"/>
        <v>6</v>
      </c>
      <c r="AC71" s="7" t="str">
        <f t="shared" si="27"/>
        <v>TOLERABLE</v>
      </c>
      <c r="AD71" s="9"/>
      <c r="AE71" s="9"/>
      <c r="AF71" s="9"/>
      <c r="AG71" s="9"/>
      <c r="AH71" s="9"/>
      <c r="AI71" s="9"/>
      <c r="AJ71" s="9"/>
      <c r="AK71" s="9"/>
      <c r="AL71" s="9"/>
      <c r="AM71" s="9"/>
      <c r="AN71" s="9"/>
    </row>
    <row r="72" spans="1:40" ht="192.65" customHeight="1" x14ac:dyDescent="0.35">
      <c r="A72" s="79"/>
      <c r="B72" s="10">
        <v>1104</v>
      </c>
      <c r="C72" s="5" t="str">
        <f>IFERROR(VLOOKUP(B72,[4]PELIGROS!$B$7:$D$130,2,FALSE),"")</f>
        <v>Sobrecarga de Trabajo</v>
      </c>
      <c r="D72" s="5" t="str">
        <f>IFERROR(VLOOKUP(B72,[4]PELIGROS!$B$7:$D$130,3,FALSE),"")</f>
        <v>Fatiga, estrés</v>
      </c>
      <c r="E72" s="59"/>
      <c r="F72" s="32" t="s">
        <v>115</v>
      </c>
      <c r="G72" s="10" t="s">
        <v>86</v>
      </c>
      <c r="H72" s="10">
        <v>1</v>
      </c>
      <c r="I72" s="10">
        <v>2</v>
      </c>
      <c r="J72" s="10">
        <v>2</v>
      </c>
      <c r="K72" s="5">
        <v>3</v>
      </c>
      <c r="L72" s="5">
        <f t="shared" si="22"/>
        <v>8</v>
      </c>
      <c r="M72" s="10">
        <v>2</v>
      </c>
      <c r="N72" s="5">
        <f t="shared" si="23"/>
        <v>16</v>
      </c>
      <c r="O72" s="7" t="str">
        <f t="shared" si="24"/>
        <v>MODERADO</v>
      </c>
      <c r="P72" s="8" t="s">
        <v>78</v>
      </c>
      <c r="Q72" s="10" t="s">
        <v>75</v>
      </c>
      <c r="R72" s="10" t="s">
        <v>75</v>
      </c>
      <c r="S72" s="10" t="s">
        <v>75</v>
      </c>
      <c r="T72" s="5" t="s">
        <v>194</v>
      </c>
      <c r="U72" s="8" t="s">
        <v>162</v>
      </c>
      <c r="V72" s="10">
        <v>1</v>
      </c>
      <c r="W72" s="10">
        <v>1</v>
      </c>
      <c r="X72" s="10">
        <v>1</v>
      </c>
      <c r="Y72" s="10">
        <v>3</v>
      </c>
      <c r="Z72" s="10">
        <f t="shared" si="25"/>
        <v>6</v>
      </c>
      <c r="AA72" s="10">
        <v>1</v>
      </c>
      <c r="AB72" s="10">
        <f t="shared" si="26"/>
        <v>6</v>
      </c>
      <c r="AC72" s="7" t="str">
        <f t="shared" si="27"/>
        <v>TOLERABLE</v>
      </c>
      <c r="AD72" s="9"/>
      <c r="AE72" s="9"/>
      <c r="AF72" s="9"/>
      <c r="AG72" s="9"/>
      <c r="AH72" s="9"/>
      <c r="AI72" s="9"/>
      <c r="AJ72" s="9"/>
      <c r="AK72" s="9"/>
      <c r="AL72" s="9"/>
      <c r="AM72" s="9"/>
      <c r="AN72" s="9"/>
    </row>
    <row r="73" spans="1:40" ht="192.65" customHeight="1" x14ac:dyDescent="0.35">
      <c r="A73" s="58" t="s">
        <v>141</v>
      </c>
      <c r="B73" s="10" t="s">
        <v>75</v>
      </c>
      <c r="C73" s="5" t="s">
        <v>142</v>
      </c>
      <c r="D73" s="5" t="s">
        <v>143</v>
      </c>
      <c r="E73" s="43" t="s">
        <v>87</v>
      </c>
      <c r="F73" s="32" t="s">
        <v>144</v>
      </c>
      <c r="G73" s="10" t="s">
        <v>93</v>
      </c>
      <c r="H73" s="10">
        <v>1</v>
      </c>
      <c r="I73" s="10">
        <v>2</v>
      </c>
      <c r="J73" s="10">
        <v>2</v>
      </c>
      <c r="K73" s="5">
        <v>2</v>
      </c>
      <c r="L73" s="5">
        <f t="shared" si="22"/>
        <v>7</v>
      </c>
      <c r="M73" s="10">
        <v>3</v>
      </c>
      <c r="N73" s="5">
        <f t="shared" si="23"/>
        <v>21</v>
      </c>
      <c r="O73" s="7" t="str">
        <f t="shared" si="24"/>
        <v>IMPORTANTE</v>
      </c>
      <c r="P73" s="8" t="s">
        <v>145</v>
      </c>
      <c r="Q73" s="10" t="s">
        <v>75</v>
      </c>
      <c r="R73" s="10" t="s">
        <v>75</v>
      </c>
      <c r="S73" s="10" t="s">
        <v>75</v>
      </c>
      <c r="T73" s="5" t="s">
        <v>146</v>
      </c>
      <c r="U73" s="8" t="s">
        <v>75</v>
      </c>
      <c r="V73" s="10">
        <v>1</v>
      </c>
      <c r="W73" s="10">
        <v>1</v>
      </c>
      <c r="X73" s="10">
        <v>1</v>
      </c>
      <c r="Y73" s="10">
        <v>1</v>
      </c>
      <c r="Z73" s="10">
        <f t="shared" si="25"/>
        <v>4</v>
      </c>
      <c r="AA73" s="10">
        <v>3</v>
      </c>
      <c r="AB73" s="10">
        <f t="shared" si="26"/>
        <v>12</v>
      </c>
      <c r="AC73" s="7" t="str">
        <f t="shared" si="27"/>
        <v>MODERADO</v>
      </c>
      <c r="AD73" s="9"/>
      <c r="AE73" s="9"/>
      <c r="AF73" s="9"/>
      <c r="AG73" s="9"/>
      <c r="AH73" s="9"/>
      <c r="AI73" s="9"/>
      <c r="AJ73" s="9"/>
      <c r="AK73" s="9"/>
      <c r="AL73" s="9"/>
      <c r="AM73" s="9"/>
      <c r="AN73" s="9"/>
    </row>
    <row r="74" spans="1:40" s="9" customFormat="1" ht="192.65" customHeight="1" x14ac:dyDescent="0.3">
      <c r="A74" s="59"/>
      <c r="B74" s="5" t="s">
        <v>75</v>
      </c>
      <c r="C74" s="5" t="s">
        <v>147</v>
      </c>
      <c r="D74" s="5" t="s">
        <v>148</v>
      </c>
      <c r="E74" s="10" t="s">
        <v>87</v>
      </c>
      <c r="F74" s="6" t="s">
        <v>149</v>
      </c>
      <c r="G74" s="6" t="s">
        <v>93</v>
      </c>
      <c r="H74" s="10">
        <v>1</v>
      </c>
      <c r="I74" s="10">
        <v>2</v>
      </c>
      <c r="J74" s="10">
        <v>2</v>
      </c>
      <c r="K74" s="5">
        <v>2</v>
      </c>
      <c r="L74" s="10">
        <f t="shared" si="22"/>
        <v>7</v>
      </c>
      <c r="M74" s="10">
        <v>3</v>
      </c>
      <c r="N74" s="10">
        <f t="shared" si="23"/>
        <v>21</v>
      </c>
      <c r="O74" s="7" t="str">
        <f t="shared" si="24"/>
        <v>IMPORTANTE</v>
      </c>
      <c r="P74" s="8" t="s">
        <v>145</v>
      </c>
      <c r="Q74" s="10" t="s">
        <v>75</v>
      </c>
      <c r="R74" s="8" t="s">
        <v>75</v>
      </c>
      <c r="S74" s="5" t="s">
        <v>75</v>
      </c>
      <c r="T74" s="10" t="s">
        <v>150</v>
      </c>
      <c r="U74" s="8" t="s">
        <v>75</v>
      </c>
      <c r="V74" s="10">
        <v>1</v>
      </c>
      <c r="W74" s="10">
        <v>1</v>
      </c>
      <c r="X74" s="10">
        <v>1</v>
      </c>
      <c r="Y74" s="5">
        <v>1</v>
      </c>
      <c r="Z74" s="10">
        <f t="shared" si="25"/>
        <v>4</v>
      </c>
      <c r="AA74" s="10">
        <v>3</v>
      </c>
      <c r="AB74" s="10">
        <f t="shared" si="26"/>
        <v>12</v>
      </c>
      <c r="AC74" s="7" t="str">
        <f t="shared" si="27"/>
        <v>MODERADO</v>
      </c>
    </row>
    <row r="75" spans="1:40" s="9" customFormat="1" ht="192.65" customHeight="1" x14ac:dyDescent="0.3">
      <c r="A75" s="58" t="s">
        <v>89</v>
      </c>
      <c r="B75" s="5" t="s">
        <v>75</v>
      </c>
      <c r="C75" s="5" t="s">
        <v>90</v>
      </c>
      <c r="D75" s="5" t="s">
        <v>91</v>
      </c>
      <c r="E75" s="11" t="s">
        <v>92</v>
      </c>
      <c r="F75" s="12" t="s">
        <v>158</v>
      </c>
      <c r="G75" s="6" t="s">
        <v>93</v>
      </c>
      <c r="H75" s="10">
        <v>1</v>
      </c>
      <c r="I75" s="10">
        <v>2</v>
      </c>
      <c r="J75" s="10">
        <v>2</v>
      </c>
      <c r="K75" s="5">
        <v>2</v>
      </c>
      <c r="L75" s="10">
        <f t="shared" si="22"/>
        <v>7</v>
      </c>
      <c r="M75" s="10">
        <v>3</v>
      </c>
      <c r="N75" s="10">
        <f t="shared" si="23"/>
        <v>21</v>
      </c>
      <c r="O75" s="7" t="str">
        <f t="shared" si="24"/>
        <v>IMPORTANTE</v>
      </c>
      <c r="P75" s="8" t="s">
        <v>94</v>
      </c>
      <c r="Q75" s="8" t="s">
        <v>75</v>
      </c>
      <c r="R75" s="8" t="s">
        <v>75</v>
      </c>
      <c r="S75" s="8" t="s">
        <v>159</v>
      </c>
      <c r="T75" s="8" t="s">
        <v>160</v>
      </c>
      <c r="U75" s="8" t="s">
        <v>75</v>
      </c>
      <c r="V75" s="10">
        <v>1</v>
      </c>
      <c r="W75" s="10">
        <v>1</v>
      </c>
      <c r="X75" s="10">
        <v>1</v>
      </c>
      <c r="Y75" s="10">
        <v>2</v>
      </c>
      <c r="Z75" s="10">
        <f t="shared" si="25"/>
        <v>5</v>
      </c>
      <c r="AA75" s="10">
        <v>2</v>
      </c>
      <c r="AB75" s="10">
        <f t="shared" si="26"/>
        <v>10</v>
      </c>
      <c r="AC75" s="7" t="str">
        <f t="shared" si="27"/>
        <v>MODERADO</v>
      </c>
    </row>
    <row r="76" spans="1:40" s="9" customFormat="1" ht="192.65" customHeight="1" x14ac:dyDescent="0.3">
      <c r="A76" s="60"/>
      <c r="B76" s="5">
        <v>1200</v>
      </c>
      <c r="C76" s="5" t="s">
        <v>151</v>
      </c>
      <c r="D76" s="5" t="s">
        <v>152</v>
      </c>
      <c r="E76" s="61" t="s">
        <v>157</v>
      </c>
      <c r="F76" s="63" t="s">
        <v>158</v>
      </c>
      <c r="G76" s="6" t="s">
        <v>93</v>
      </c>
      <c r="H76" s="10">
        <v>1</v>
      </c>
      <c r="I76" s="10">
        <v>2</v>
      </c>
      <c r="J76" s="10">
        <v>2</v>
      </c>
      <c r="K76" s="5">
        <v>2</v>
      </c>
      <c r="L76" s="10">
        <f t="shared" si="22"/>
        <v>7</v>
      </c>
      <c r="M76" s="10">
        <v>1</v>
      </c>
      <c r="N76" s="10">
        <f t="shared" si="23"/>
        <v>7</v>
      </c>
      <c r="O76" s="7" t="str">
        <f t="shared" si="24"/>
        <v>TOLERABLE</v>
      </c>
      <c r="P76" s="8" t="s">
        <v>79</v>
      </c>
      <c r="Q76" s="8" t="s">
        <v>75</v>
      </c>
      <c r="R76" s="8" t="s">
        <v>75</v>
      </c>
      <c r="S76" s="8" t="s">
        <v>75</v>
      </c>
      <c r="T76" s="8" t="s">
        <v>161</v>
      </c>
      <c r="U76" s="8" t="s">
        <v>162</v>
      </c>
      <c r="V76" s="10">
        <v>1</v>
      </c>
      <c r="W76" s="10">
        <v>1</v>
      </c>
      <c r="X76" s="10">
        <v>1</v>
      </c>
      <c r="Y76" s="10">
        <v>2</v>
      </c>
      <c r="Z76" s="10">
        <f t="shared" si="25"/>
        <v>5</v>
      </c>
      <c r="AA76" s="10">
        <v>1</v>
      </c>
      <c r="AB76" s="10">
        <f t="shared" si="26"/>
        <v>5</v>
      </c>
      <c r="AC76" s="7" t="str">
        <f t="shared" si="27"/>
        <v>TOLERABLE</v>
      </c>
    </row>
    <row r="77" spans="1:40" s="9" customFormat="1" ht="192.65" customHeight="1" x14ac:dyDescent="0.3">
      <c r="A77" s="60"/>
      <c r="B77" s="5">
        <v>1202</v>
      </c>
      <c r="C77" s="5" t="s">
        <v>153</v>
      </c>
      <c r="D77" s="5" t="s">
        <v>154</v>
      </c>
      <c r="E77" s="62"/>
      <c r="F77" s="64"/>
      <c r="G77" s="6"/>
      <c r="H77" s="10">
        <v>1</v>
      </c>
      <c r="I77" s="10">
        <v>2</v>
      </c>
      <c r="J77" s="10">
        <v>2</v>
      </c>
      <c r="K77" s="5">
        <v>1</v>
      </c>
      <c r="L77" s="10">
        <f t="shared" si="22"/>
        <v>6</v>
      </c>
      <c r="M77" s="10">
        <v>3</v>
      </c>
      <c r="N77" s="10">
        <f t="shared" si="23"/>
        <v>18</v>
      </c>
      <c r="O77" s="7" t="str">
        <f t="shared" si="24"/>
        <v>IMPORTANTE</v>
      </c>
      <c r="P77" s="8" t="s">
        <v>79</v>
      </c>
      <c r="Q77" s="8" t="s">
        <v>75</v>
      </c>
      <c r="R77" s="8" t="s">
        <v>75</v>
      </c>
      <c r="S77" s="8" t="s">
        <v>163</v>
      </c>
      <c r="T77" s="8" t="s">
        <v>164</v>
      </c>
      <c r="U77" s="8" t="s">
        <v>165</v>
      </c>
      <c r="V77" s="10">
        <v>1</v>
      </c>
      <c r="W77" s="10">
        <v>1</v>
      </c>
      <c r="X77" s="10">
        <v>1</v>
      </c>
      <c r="Y77" s="10">
        <v>1</v>
      </c>
      <c r="Z77" s="10">
        <f t="shared" si="25"/>
        <v>4</v>
      </c>
      <c r="AA77" s="10">
        <v>2</v>
      </c>
      <c r="AB77" s="10">
        <f t="shared" si="26"/>
        <v>8</v>
      </c>
      <c r="AC77" s="7" t="str">
        <f t="shared" si="27"/>
        <v>TOLERABLE</v>
      </c>
    </row>
    <row r="78" spans="1:40" s="9" customFormat="1" ht="192.65" customHeight="1" x14ac:dyDescent="0.3">
      <c r="A78" s="59"/>
      <c r="B78" s="5">
        <v>1203</v>
      </c>
      <c r="C78" s="5" t="s">
        <v>155</v>
      </c>
      <c r="D78" s="5" t="s">
        <v>156</v>
      </c>
      <c r="E78" s="5" t="s">
        <v>92</v>
      </c>
      <c r="F78" s="65"/>
      <c r="G78" s="6"/>
      <c r="H78" s="10">
        <v>1</v>
      </c>
      <c r="I78" s="10">
        <v>2</v>
      </c>
      <c r="J78" s="10">
        <v>2</v>
      </c>
      <c r="K78" s="5">
        <v>1</v>
      </c>
      <c r="L78" s="5">
        <f t="shared" si="22"/>
        <v>6</v>
      </c>
      <c r="M78" s="10">
        <v>3</v>
      </c>
      <c r="N78" s="5">
        <f t="shared" si="23"/>
        <v>18</v>
      </c>
      <c r="O78" s="7" t="str">
        <f t="shared" si="24"/>
        <v>IMPORTANTE</v>
      </c>
      <c r="P78" s="8" t="s">
        <v>79</v>
      </c>
      <c r="Q78" s="8" t="s">
        <v>75</v>
      </c>
      <c r="R78" s="8" t="s">
        <v>75</v>
      </c>
      <c r="S78" s="8" t="s">
        <v>75</v>
      </c>
      <c r="T78" s="10" t="s">
        <v>164</v>
      </c>
      <c r="U78" s="8" t="s">
        <v>166</v>
      </c>
      <c r="V78" s="10">
        <v>1</v>
      </c>
      <c r="W78" s="10">
        <v>1</v>
      </c>
      <c r="X78" s="10">
        <v>1</v>
      </c>
      <c r="Y78" s="5">
        <v>1</v>
      </c>
      <c r="Z78" s="5">
        <f t="shared" si="25"/>
        <v>4</v>
      </c>
      <c r="AA78" s="10">
        <v>2</v>
      </c>
      <c r="AB78" s="5">
        <f t="shared" si="26"/>
        <v>8</v>
      </c>
      <c r="AC78" s="7" t="str">
        <f t="shared" si="27"/>
        <v>TOLERABLE</v>
      </c>
    </row>
    <row r="79" spans="1:40" s="14" customFormat="1" ht="34" customHeight="1" x14ac:dyDescent="0.35">
      <c r="A79" s="74"/>
      <c r="B79" s="74"/>
      <c r="C79" s="74"/>
      <c r="D79" s="74"/>
      <c r="E79" s="74"/>
      <c r="F79" s="74"/>
      <c r="G79" s="74"/>
      <c r="H79" s="74"/>
      <c r="I79" s="74"/>
      <c r="J79" s="74"/>
      <c r="K79" s="74"/>
      <c r="L79" s="74"/>
      <c r="M79" s="74"/>
      <c r="N79" s="74"/>
      <c r="O79" s="74"/>
      <c r="P79" s="74"/>
      <c r="Q79" s="74"/>
      <c r="R79" s="74"/>
      <c r="S79" s="13"/>
      <c r="T79" s="13"/>
      <c r="V79" s="15"/>
      <c r="W79" s="15"/>
      <c r="X79" s="15"/>
      <c r="Y79" s="15"/>
      <c r="Z79" s="15"/>
      <c r="AA79" s="15"/>
      <c r="AB79" s="15"/>
      <c r="AC79" s="15"/>
    </row>
    <row r="80" spans="1:40" s="9" customFormat="1" ht="90" customHeight="1" x14ac:dyDescent="0.3">
      <c r="A80" s="75" t="s">
        <v>95</v>
      </c>
      <c r="B80" s="75"/>
      <c r="C80" s="75"/>
      <c r="D80" s="75"/>
      <c r="E80" s="75"/>
      <c r="F80" s="75"/>
      <c r="G80" s="75"/>
      <c r="H80" s="75"/>
      <c r="I80" s="75"/>
      <c r="J80" s="75"/>
      <c r="K80" s="75"/>
      <c r="L80" s="75"/>
      <c r="M80" s="75"/>
      <c r="N80" s="75"/>
      <c r="O80" s="75"/>
      <c r="P80" s="75"/>
      <c r="Q80" s="75"/>
      <c r="R80" s="75"/>
      <c r="S80" s="75"/>
      <c r="T80" s="75"/>
      <c r="V80" s="16"/>
      <c r="W80" s="16"/>
      <c r="X80" s="16"/>
      <c r="Y80" s="16"/>
      <c r="Z80" s="16"/>
      <c r="AA80" s="16"/>
      <c r="AB80" s="16"/>
      <c r="AC80" s="16"/>
    </row>
    <row r="81" spans="1:29" s="9" customFormat="1" ht="14" x14ac:dyDescent="0.3">
      <c r="A81" s="17"/>
      <c r="E81" s="16"/>
      <c r="F81" s="16"/>
      <c r="G81" s="16"/>
      <c r="H81" s="16"/>
      <c r="I81" s="16"/>
      <c r="J81" s="16"/>
      <c r="K81" s="18"/>
      <c r="L81" s="16"/>
      <c r="M81" s="16"/>
      <c r="N81" s="16"/>
      <c r="T81" s="17"/>
      <c r="V81" s="16"/>
      <c r="W81" s="16"/>
      <c r="X81" s="16"/>
      <c r="Y81" s="16"/>
      <c r="Z81" s="16"/>
      <c r="AA81" s="16"/>
      <c r="AB81" s="16"/>
      <c r="AC81" s="16"/>
    </row>
    <row r="82" spans="1:29" s="47" customFormat="1" ht="41.5" customHeight="1" x14ac:dyDescent="0.4">
      <c r="C82" s="66" t="s">
        <v>34</v>
      </c>
      <c r="D82" s="66" t="s">
        <v>35</v>
      </c>
      <c r="E82" s="66"/>
      <c r="F82" s="66"/>
      <c r="G82" s="66"/>
      <c r="H82" s="66"/>
      <c r="I82" s="66"/>
      <c r="J82" s="66"/>
      <c r="K82" s="66"/>
      <c r="L82" s="66"/>
      <c r="M82" s="66"/>
      <c r="N82" s="66"/>
      <c r="O82" s="66"/>
      <c r="P82" s="66"/>
      <c r="R82" s="98" t="s">
        <v>34</v>
      </c>
      <c r="S82" s="98" t="s">
        <v>36</v>
      </c>
      <c r="T82" s="98" t="s">
        <v>37</v>
      </c>
      <c r="Y82" s="99" t="s">
        <v>37</v>
      </c>
      <c r="Z82" s="100"/>
      <c r="AA82" s="100"/>
      <c r="AB82" s="100"/>
      <c r="AC82" s="101"/>
    </row>
    <row r="83" spans="1:29" s="47" customFormat="1" ht="61.5" customHeight="1" x14ac:dyDescent="0.4">
      <c r="A83" s="48"/>
      <c r="B83" s="48"/>
      <c r="C83" s="66"/>
      <c r="D83" s="49" t="s">
        <v>38</v>
      </c>
      <c r="E83" s="66" t="s">
        <v>39</v>
      </c>
      <c r="F83" s="66"/>
      <c r="G83" s="66"/>
      <c r="H83" s="66"/>
      <c r="I83" s="66"/>
      <c r="J83" s="102" t="s">
        <v>40</v>
      </c>
      <c r="K83" s="103"/>
      <c r="L83" s="103"/>
      <c r="M83" s="103"/>
      <c r="N83" s="104"/>
      <c r="O83" s="66" t="s">
        <v>41</v>
      </c>
      <c r="P83" s="66"/>
      <c r="R83" s="98"/>
      <c r="S83" s="98"/>
      <c r="T83" s="98"/>
      <c r="U83" s="48"/>
      <c r="Y83" s="76" t="s">
        <v>42</v>
      </c>
      <c r="Z83" s="76"/>
      <c r="AA83" s="76" t="s">
        <v>43</v>
      </c>
      <c r="AB83" s="76"/>
      <c r="AC83" s="50" t="s">
        <v>44</v>
      </c>
    </row>
    <row r="84" spans="1:29" s="47" customFormat="1" ht="41.5" customHeight="1" x14ac:dyDescent="0.4">
      <c r="A84" s="51"/>
      <c r="B84" s="51"/>
      <c r="C84" s="76">
        <v>1</v>
      </c>
      <c r="D84" s="110" t="s">
        <v>45</v>
      </c>
      <c r="E84" s="67" t="s">
        <v>46</v>
      </c>
      <c r="F84" s="67"/>
      <c r="G84" s="67"/>
      <c r="H84" s="67"/>
      <c r="I84" s="67"/>
      <c r="J84" s="68" t="s">
        <v>47</v>
      </c>
      <c r="K84" s="69"/>
      <c r="L84" s="69"/>
      <c r="M84" s="69"/>
      <c r="N84" s="70"/>
      <c r="O84" s="77" t="s">
        <v>48</v>
      </c>
      <c r="P84" s="78"/>
      <c r="R84" s="76">
        <v>1</v>
      </c>
      <c r="S84" s="67" t="s">
        <v>49</v>
      </c>
      <c r="T84" s="52" t="s">
        <v>50</v>
      </c>
      <c r="U84" s="51"/>
      <c r="V84" s="106" t="s">
        <v>35</v>
      </c>
      <c r="W84" s="76" t="s">
        <v>51</v>
      </c>
      <c r="X84" s="76"/>
      <c r="Y84" s="105" t="s">
        <v>52</v>
      </c>
      <c r="Z84" s="105"/>
      <c r="AA84" s="105" t="s">
        <v>96</v>
      </c>
      <c r="AB84" s="105"/>
      <c r="AC84" s="125" t="s">
        <v>97</v>
      </c>
    </row>
    <row r="85" spans="1:29" s="47" customFormat="1" ht="41.5" customHeight="1" x14ac:dyDescent="0.4">
      <c r="A85" s="51"/>
      <c r="B85" s="51"/>
      <c r="C85" s="76"/>
      <c r="D85" s="110"/>
      <c r="E85" s="67"/>
      <c r="F85" s="67"/>
      <c r="G85" s="67"/>
      <c r="H85" s="67"/>
      <c r="I85" s="67"/>
      <c r="J85" s="71"/>
      <c r="K85" s="72"/>
      <c r="L85" s="72"/>
      <c r="M85" s="72"/>
      <c r="N85" s="73"/>
      <c r="O85" s="77" t="s">
        <v>53</v>
      </c>
      <c r="P85" s="78"/>
      <c r="R85" s="76"/>
      <c r="S85" s="67"/>
      <c r="T85" s="52" t="s">
        <v>54</v>
      </c>
      <c r="U85" s="51"/>
      <c r="V85" s="106"/>
      <c r="W85" s="76"/>
      <c r="X85" s="76"/>
      <c r="Y85" s="105"/>
      <c r="Z85" s="105"/>
      <c r="AA85" s="105"/>
      <c r="AB85" s="105"/>
      <c r="AC85" s="126"/>
    </row>
    <row r="86" spans="1:29" s="47" customFormat="1" ht="41.5" customHeight="1" x14ac:dyDescent="0.4">
      <c r="A86" s="51"/>
      <c r="B86" s="51"/>
      <c r="C86" s="76">
        <v>2</v>
      </c>
      <c r="D86" s="110" t="s">
        <v>55</v>
      </c>
      <c r="E86" s="67" t="s">
        <v>56</v>
      </c>
      <c r="F86" s="67"/>
      <c r="G86" s="67"/>
      <c r="H86" s="67"/>
      <c r="I86" s="67"/>
      <c r="J86" s="68" t="s">
        <v>57</v>
      </c>
      <c r="K86" s="69"/>
      <c r="L86" s="69"/>
      <c r="M86" s="69"/>
      <c r="N86" s="70"/>
      <c r="O86" s="77" t="s">
        <v>58</v>
      </c>
      <c r="P86" s="78"/>
      <c r="R86" s="76">
        <v>2</v>
      </c>
      <c r="S86" s="67" t="s">
        <v>59</v>
      </c>
      <c r="T86" s="52" t="s">
        <v>60</v>
      </c>
      <c r="U86" s="51"/>
      <c r="V86" s="106"/>
      <c r="W86" s="76" t="s">
        <v>61</v>
      </c>
      <c r="X86" s="76"/>
      <c r="Y86" s="105" t="s">
        <v>98</v>
      </c>
      <c r="Z86" s="105"/>
      <c r="AA86" s="96" t="s">
        <v>62</v>
      </c>
      <c r="AB86" s="96"/>
      <c r="AC86" s="94" t="s">
        <v>99</v>
      </c>
    </row>
    <row r="87" spans="1:29" s="47" customFormat="1" ht="41.5" customHeight="1" x14ac:dyDescent="0.4">
      <c r="A87" s="51"/>
      <c r="B87" s="51"/>
      <c r="C87" s="76"/>
      <c r="D87" s="110"/>
      <c r="E87" s="67"/>
      <c r="F87" s="67"/>
      <c r="G87" s="67"/>
      <c r="H87" s="67"/>
      <c r="I87" s="67"/>
      <c r="J87" s="71"/>
      <c r="K87" s="72"/>
      <c r="L87" s="72"/>
      <c r="M87" s="72"/>
      <c r="N87" s="73"/>
      <c r="O87" s="77" t="s">
        <v>63</v>
      </c>
      <c r="P87" s="78"/>
      <c r="R87" s="76"/>
      <c r="S87" s="67"/>
      <c r="T87" s="52" t="s">
        <v>64</v>
      </c>
      <c r="U87" s="51"/>
      <c r="V87" s="106"/>
      <c r="W87" s="76"/>
      <c r="X87" s="76"/>
      <c r="Y87" s="105"/>
      <c r="Z87" s="105"/>
      <c r="AA87" s="96"/>
      <c r="AB87" s="96"/>
      <c r="AC87" s="95"/>
    </row>
    <row r="88" spans="1:29" s="47" customFormat="1" ht="41.5" customHeight="1" x14ac:dyDescent="0.4">
      <c r="A88" s="51"/>
      <c r="B88" s="51"/>
      <c r="C88" s="76">
        <v>3</v>
      </c>
      <c r="D88" s="110" t="s">
        <v>65</v>
      </c>
      <c r="E88" s="67" t="s">
        <v>66</v>
      </c>
      <c r="F88" s="67"/>
      <c r="G88" s="67"/>
      <c r="H88" s="67"/>
      <c r="I88" s="67"/>
      <c r="J88" s="68" t="s">
        <v>67</v>
      </c>
      <c r="K88" s="69"/>
      <c r="L88" s="69"/>
      <c r="M88" s="69"/>
      <c r="N88" s="70"/>
      <c r="O88" s="77" t="s">
        <v>68</v>
      </c>
      <c r="P88" s="78"/>
      <c r="R88" s="76">
        <v>3</v>
      </c>
      <c r="S88" s="67" t="s">
        <v>69</v>
      </c>
      <c r="T88" s="52" t="s">
        <v>70</v>
      </c>
      <c r="U88" s="51"/>
      <c r="V88" s="106"/>
      <c r="W88" s="76" t="s">
        <v>71</v>
      </c>
      <c r="X88" s="76"/>
      <c r="Y88" s="96" t="s">
        <v>62</v>
      </c>
      <c r="Z88" s="96"/>
      <c r="AA88" s="97" t="s">
        <v>100</v>
      </c>
      <c r="AB88" s="97"/>
      <c r="AC88" s="94" t="s">
        <v>101</v>
      </c>
    </row>
    <row r="89" spans="1:29" s="47" customFormat="1" ht="41.5" customHeight="1" x14ac:dyDescent="0.4">
      <c r="A89" s="51"/>
      <c r="B89" s="51"/>
      <c r="C89" s="76"/>
      <c r="D89" s="110" t="s">
        <v>72</v>
      </c>
      <c r="E89" s="67"/>
      <c r="F89" s="67"/>
      <c r="G89" s="67"/>
      <c r="H89" s="67"/>
      <c r="I89" s="67"/>
      <c r="J89" s="71"/>
      <c r="K89" s="72"/>
      <c r="L89" s="72"/>
      <c r="M89" s="72"/>
      <c r="N89" s="73"/>
      <c r="O89" s="77" t="s">
        <v>73</v>
      </c>
      <c r="P89" s="78"/>
      <c r="R89" s="76"/>
      <c r="S89" s="67"/>
      <c r="T89" s="52" t="s">
        <v>74</v>
      </c>
      <c r="U89" s="51"/>
      <c r="V89" s="106"/>
      <c r="W89" s="76"/>
      <c r="X89" s="76"/>
      <c r="Y89" s="96"/>
      <c r="Z89" s="96"/>
      <c r="AA89" s="97"/>
      <c r="AB89" s="97"/>
      <c r="AC89" s="95"/>
    </row>
    <row r="90" spans="1:29" s="9" customFormat="1" ht="14.5" customHeight="1" x14ac:dyDescent="0.3">
      <c r="A90" s="19"/>
      <c r="B90" s="20"/>
      <c r="C90" s="20"/>
      <c r="D90" s="20"/>
      <c r="E90" s="19"/>
      <c r="F90" s="19"/>
      <c r="G90" s="19"/>
      <c r="H90" s="19"/>
      <c r="I90" s="19"/>
      <c r="J90" s="19"/>
      <c r="K90" s="19"/>
      <c r="L90" s="19"/>
      <c r="M90" s="19"/>
      <c r="N90" s="19"/>
      <c r="O90" s="21"/>
      <c r="P90" s="22"/>
      <c r="R90" s="19"/>
      <c r="S90" s="22"/>
      <c r="T90" s="19"/>
      <c r="U90" s="20"/>
      <c r="V90" s="19"/>
      <c r="W90" s="19"/>
      <c r="X90" s="19"/>
      <c r="Y90" s="19"/>
      <c r="Z90" s="19"/>
      <c r="AA90" s="19"/>
      <c r="AB90" s="19"/>
      <c r="AC90" s="21"/>
    </row>
    <row r="91" spans="1:29" s="9" customFormat="1" ht="14" x14ac:dyDescent="0.3">
      <c r="A91" s="17"/>
    </row>
    <row r="92" spans="1:29" s="9" customFormat="1" ht="11.15" customHeight="1" x14ac:dyDescent="0.3">
      <c r="A92" s="17"/>
    </row>
    <row r="93" spans="1:29" s="9" customFormat="1" ht="14" hidden="1" x14ac:dyDescent="0.3">
      <c r="A93" s="17"/>
    </row>
    <row r="94" spans="1:29" s="9" customFormat="1" ht="14" hidden="1" x14ac:dyDescent="0.3">
      <c r="A94" s="17"/>
    </row>
    <row r="95" spans="1:29" s="9" customFormat="1" ht="14" hidden="1" x14ac:dyDescent="0.3">
      <c r="A95" s="17"/>
    </row>
    <row r="96" spans="1:29" s="9" customFormat="1" ht="14" hidden="1" x14ac:dyDescent="0.3">
      <c r="A96" s="17"/>
    </row>
    <row r="97" spans="1:40" s="9" customFormat="1" ht="172" customHeight="1" x14ac:dyDescent="0.45">
      <c r="A97" s="17"/>
      <c r="C97" s="107"/>
      <c r="D97" s="108"/>
      <c r="E97" s="108"/>
      <c r="F97" s="108"/>
      <c r="G97" s="108"/>
      <c r="H97" s="108"/>
      <c r="I97" s="108"/>
      <c r="J97" s="108"/>
      <c r="K97" s="108"/>
      <c r="L97" s="108"/>
      <c r="M97" s="108"/>
      <c r="N97" s="108"/>
      <c r="O97" s="109"/>
      <c r="P97" s="44"/>
      <c r="Q97" s="107"/>
      <c r="R97" s="108"/>
      <c r="S97" s="108"/>
      <c r="T97" s="109"/>
      <c r="U97" s="127">
        <v>45680</v>
      </c>
      <c r="V97" s="128"/>
      <c r="W97" s="129"/>
    </row>
    <row r="98" spans="1:40" s="9" customFormat="1" ht="89.15" customHeight="1" x14ac:dyDescent="0.3">
      <c r="A98" s="17"/>
      <c r="C98" s="53" t="s">
        <v>219</v>
      </c>
      <c r="D98" s="54"/>
      <c r="E98" s="54"/>
      <c r="F98" s="54"/>
      <c r="G98" s="54"/>
      <c r="H98" s="54"/>
      <c r="I98" s="54"/>
      <c r="J98" s="54"/>
      <c r="K98" s="54"/>
      <c r="L98" s="54"/>
      <c r="M98" s="54"/>
      <c r="N98" s="54"/>
      <c r="O98" s="55"/>
      <c r="P98" s="45" t="s">
        <v>220</v>
      </c>
      <c r="Q98" s="53" t="s">
        <v>221</v>
      </c>
      <c r="R98" s="54"/>
      <c r="S98" s="54"/>
      <c r="T98" s="55"/>
      <c r="U98" s="130"/>
      <c r="V98" s="131"/>
      <c r="W98" s="132"/>
    </row>
    <row r="99" spans="1:40" s="9" customFormat="1" ht="22.5" x14ac:dyDescent="0.3">
      <c r="A99" s="17"/>
      <c r="C99" s="133" t="s">
        <v>85</v>
      </c>
      <c r="D99" s="133"/>
      <c r="E99" s="133"/>
      <c r="F99" s="133"/>
      <c r="G99" s="133"/>
      <c r="H99" s="133"/>
      <c r="I99" s="133"/>
      <c r="J99" s="133"/>
      <c r="K99" s="133"/>
      <c r="L99" s="133"/>
      <c r="M99" s="133"/>
      <c r="N99" s="133"/>
      <c r="O99" s="133"/>
      <c r="P99" s="46" t="s">
        <v>136</v>
      </c>
      <c r="Q99" s="56" t="s">
        <v>137</v>
      </c>
      <c r="R99" s="56"/>
      <c r="S99" s="56"/>
      <c r="T99" s="57"/>
      <c r="U99" s="124" t="s">
        <v>102</v>
      </c>
      <c r="V99" s="56"/>
      <c r="W99" s="57"/>
    </row>
    <row r="100" spans="1:40" s="9" customFormat="1" ht="14.5" customHeight="1" x14ac:dyDescent="0.3">
      <c r="A100" s="17"/>
    </row>
    <row r="101" spans="1:40" x14ac:dyDescent="0.35">
      <c r="A101" s="17"/>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row>
    <row r="102" spans="1:40" x14ac:dyDescent="0.35">
      <c r="A102" s="17"/>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row>
    <row r="103" spans="1:40" x14ac:dyDescent="0.35">
      <c r="A103" s="17"/>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row>
    <row r="104" spans="1:40" x14ac:dyDescent="0.35">
      <c r="A104" s="17"/>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row>
    <row r="105" spans="1:40" x14ac:dyDescent="0.35">
      <c r="A105" s="17"/>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row>
    <row r="106" spans="1:40" x14ac:dyDescent="0.35">
      <c r="A106" s="17"/>
      <c r="B106" s="9"/>
      <c r="C106" s="9"/>
      <c r="D106" s="9"/>
      <c r="E106" s="19"/>
      <c r="F106" s="19"/>
      <c r="G106" s="19"/>
      <c r="H106" s="19"/>
      <c r="I106" s="19"/>
      <c r="J106" s="19"/>
      <c r="K106" s="19"/>
      <c r="L106" s="19"/>
      <c r="M106" s="19"/>
      <c r="N106" s="19"/>
      <c r="O106" s="9"/>
      <c r="P106" s="9"/>
      <c r="Q106" s="9"/>
      <c r="R106" s="9"/>
      <c r="S106" s="9"/>
      <c r="T106" s="17"/>
      <c r="U106" s="9"/>
      <c r="V106" s="16"/>
      <c r="W106" s="16"/>
      <c r="X106" s="16"/>
      <c r="Y106" s="16"/>
      <c r="Z106" s="16"/>
      <c r="AA106" s="16"/>
      <c r="AB106" s="16"/>
      <c r="AC106" s="16"/>
      <c r="AD106" s="9"/>
      <c r="AE106" s="9"/>
      <c r="AF106" s="9"/>
      <c r="AG106" s="9"/>
      <c r="AH106" s="9"/>
      <c r="AI106" s="9"/>
      <c r="AJ106" s="9"/>
      <c r="AK106" s="9"/>
      <c r="AL106" s="9"/>
      <c r="AM106" s="9"/>
      <c r="AN106" s="9"/>
    </row>
    <row r="107" spans="1:40" x14ac:dyDescent="0.35">
      <c r="A107" s="17"/>
      <c r="B107" s="9"/>
      <c r="C107" s="9"/>
      <c r="D107" s="9"/>
      <c r="E107" s="19"/>
      <c r="F107" s="19"/>
      <c r="G107" s="19"/>
      <c r="H107" s="19"/>
      <c r="I107" s="19"/>
      <c r="J107" s="19"/>
      <c r="K107" s="19"/>
      <c r="L107" s="19"/>
      <c r="M107" s="19"/>
      <c r="N107" s="19"/>
      <c r="O107" s="9"/>
      <c r="P107" s="9"/>
      <c r="Q107" s="9"/>
      <c r="R107" s="9"/>
      <c r="S107" s="9"/>
      <c r="T107" s="17"/>
      <c r="U107" s="9"/>
      <c r="V107" s="16"/>
      <c r="W107" s="16"/>
      <c r="X107" s="16"/>
      <c r="Y107" s="16"/>
      <c r="Z107" s="16"/>
      <c r="AA107" s="16"/>
      <c r="AB107" s="16"/>
      <c r="AC107" s="16"/>
      <c r="AD107" s="9"/>
      <c r="AE107" s="9"/>
      <c r="AF107" s="9"/>
      <c r="AG107" s="9"/>
      <c r="AH107" s="9"/>
      <c r="AI107" s="9"/>
      <c r="AJ107" s="9"/>
      <c r="AK107" s="9"/>
      <c r="AL107" s="9"/>
      <c r="AM107" s="9"/>
      <c r="AN107" s="9"/>
    </row>
    <row r="108" spans="1:40" x14ac:dyDescent="0.35">
      <c r="A108" s="17"/>
      <c r="B108" s="9"/>
      <c r="C108" s="9"/>
      <c r="D108" s="9"/>
      <c r="E108" s="19"/>
      <c r="F108" s="19"/>
      <c r="G108" s="19"/>
      <c r="H108" s="19"/>
      <c r="I108" s="19"/>
      <c r="J108" s="19"/>
      <c r="K108" s="19"/>
      <c r="L108" s="19"/>
      <c r="M108" s="19"/>
      <c r="N108" s="19"/>
      <c r="O108" s="9"/>
      <c r="P108" s="9"/>
      <c r="Q108" s="9"/>
      <c r="R108" s="9"/>
      <c r="S108" s="9"/>
      <c r="T108" s="17"/>
      <c r="U108" s="9"/>
      <c r="V108" s="16"/>
      <c r="W108" s="16"/>
      <c r="X108" s="16"/>
      <c r="Y108" s="16"/>
      <c r="Z108" s="16"/>
      <c r="AA108" s="16"/>
      <c r="AB108" s="16"/>
      <c r="AC108" s="16"/>
      <c r="AD108" s="9"/>
      <c r="AE108" s="9"/>
      <c r="AF108" s="9"/>
      <c r="AG108" s="9"/>
      <c r="AH108" s="9"/>
      <c r="AI108" s="9"/>
      <c r="AJ108" s="9"/>
      <c r="AK108" s="9"/>
      <c r="AL108" s="9"/>
      <c r="AM108" s="9"/>
      <c r="AN108" s="9"/>
    </row>
    <row r="109" spans="1:40" x14ac:dyDescent="0.35">
      <c r="A109" s="17"/>
      <c r="B109" s="9"/>
      <c r="C109" s="9"/>
      <c r="D109" s="9"/>
      <c r="E109" s="19"/>
      <c r="F109" s="19"/>
      <c r="G109" s="19"/>
      <c r="H109" s="19"/>
      <c r="I109" s="19"/>
      <c r="J109" s="19"/>
      <c r="K109" s="19"/>
      <c r="L109" s="19"/>
      <c r="M109" s="19"/>
      <c r="N109" s="19"/>
      <c r="O109" s="9"/>
      <c r="P109" s="9"/>
      <c r="Q109" s="9"/>
      <c r="R109" s="9"/>
      <c r="S109" s="9"/>
      <c r="T109" s="17"/>
      <c r="U109" s="9"/>
      <c r="V109" s="16"/>
      <c r="W109" s="16"/>
      <c r="X109" s="16"/>
      <c r="Y109" s="16"/>
      <c r="Z109" s="16"/>
      <c r="AA109" s="16"/>
      <c r="AB109" s="16"/>
      <c r="AC109" s="16"/>
      <c r="AD109" s="9"/>
      <c r="AE109" s="9"/>
      <c r="AF109" s="9"/>
      <c r="AG109" s="9"/>
      <c r="AH109" s="9"/>
      <c r="AI109" s="9"/>
      <c r="AJ109" s="9"/>
      <c r="AK109" s="9"/>
      <c r="AL109" s="9"/>
      <c r="AM109" s="9"/>
      <c r="AN109" s="9"/>
    </row>
    <row r="110" spans="1:40" x14ac:dyDescent="0.35">
      <c r="A110" s="17"/>
      <c r="B110" s="9"/>
      <c r="C110" s="9"/>
      <c r="D110" s="9"/>
      <c r="E110" s="19"/>
      <c r="F110" s="19"/>
      <c r="G110" s="19"/>
      <c r="H110" s="19"/>
      <c r="I110" s="19"/>
      <c r="J110" s="19"/>
      <c r="K110" s="19"/>
      <c r="L110" s="19"/>
      <c r="M110" s="19"/>
      <c r="N110" s="19"/>
      <c r="O110" s="9"/>
      <c r="P110" s="9"/>
      <c r="Q110" s="9"/>
      <c r="R110" s="9"/>
      <c r="S110" s="9"/>
      <c r="T110" s="17"/>
      <c r="U110" s="9"/>
      <c r="V110" s="16"/>
      <c r="W110" s="16"/>
      <c r="X110" s="16"/>
      <c r="Y110" s="16"/>
      <c r="Z110" s="16"/>
      <c r="AA110" s="16"/>
      <c r="AB110" s="16"/>
      <c r="AC110" s="16"/>
      <c r="AD110" s="9"/>
      <c r="AE110" s="9"/>
      <c r="AF110" s="9"/>
      <c r="AG110" s="9"/>
      <c r="AH110" s="9"/>
      <c r="AI110" s="9"/>
      <c r="AJ110" s="9"/>
      <c r="AK110" s="9"/>
      <c r="AL110" s="9"/>
      <c r="AM110" s="9"/>
      <c r="AN110" s="9"/>
    </row>
    <row r="111" spans="1:40" x14ac:dyDescent="0.35">
      <c r="A111" s="17"/>
      <c r="B111" s="9"/>
      <c r="C111" s="9"/>
      <c r="D111" s="9"/>
      <c r="E111" s="19"/>
      <c r="F111" s="19"/>
      <c r="G111" s="19"/>
      <c r="H111" s="19"/>
      <c r="I111" s="19"/>
      <c r="J111" s="19"/>
      <c r="K111" s="19"/>
      <c r="L111" s="19"/>
      <c r="M111" s="19"/>
      <c r="N111" s="19"/>
      <c r="O111" s="9"/>
      <c r="P111" s="9"/>
      <c r="Q111" s="9"/>
      <c r="R111" s="9"/>
      <c r="S111" s="9"/>
      <c r="T111" s="17"/>
      <c r="U111" s="9"/>
      <c r="V111" s="16"/>
      <c r="W111" s="16"/>
      <c r="X111" s="16"/>
      <c r="Y111" s="16"/>
      <c r="Z111" s="16"/>
      <c r="AA111" s="16"/>
      <c r="AB111" s="16"/>
      <c r="AC111" s="16"/>
      <c r="AD111" s="9"/>
      <c r="AE111" s="9"/>
      <c r="AF111" s="9"/>
      <c r="AG111" s="9"/>
      <c r="AH111" s="9"/>
      <c r="AI111" s="9"/>
      <c r="AJ111" s="9"/>
      <c r="AK111" s="9"/>
      <c r="AL111" s="9"/>
      <c r="AM111" s="9"/>
      <c r="AN111" s="9"/>
    </row>
    <row r="112" spans="1:40" x14ac:dyDescent="0.35">
      <c r="A112" s="17"/>
      <c r="B112" s="9"/>
      <c r="C112" s="9"/>
      <c r="D112" s="9"/>
      <c r="E112" s="19"/>
      <c r="F112" s="19"/>
      <c r="G112" s="19"/>
      <c r="H112" s="19"/>
      <c r="I112" s="19"/>
      <c r="J112" s="19"/>
      <c r="K112" s="19"/>
      <c r="L112" s="19"/>
      <c r="M112" s="19"/>
      <c r="N112" s="19"/>
      <c r="O112" s="9"/>
      <c r="P112" s="9"/>
      <c r="Q112" s="9"/>
      <c r="R112" s="9"/>
      <c r="S112" s="9"/>
      <c r="T112" s="17"/>
      <c r="U112" s="9"/>
      <c r="V112" s="16"/>
      <c r="W112" s="16"/>
      <c r="X112" s="16"/>
      <c r="Y112" s="16"/>
      <c r="Z112" s="16"/>
      <c r="AA112" s="16"/>
      <c r="AB112" s="16"/>
      <c r="AC112" s="16"/>
      <c r="AD112" s="9"/>
      <c r="AE112" s="9"/>
      <c r="AF112" s="9"/>
      <c r="AG112" s="9"/>
      <c r="AH112" s="9"/>
      <c r="AI112" s="9"/>
      <c r="AJ112" s="9"/>
      <c r="AK112" s="9"/>
      <c r="AL112" s="9"/>
      <c r="AM112" s="9"/>
      <c r="AN112" s="9"/>
    </row>
    <row r="113" spans="1:40" x14ac:dyDescent="0.35">
      <c r="A113" s="17"/>
      <c r="B113" s="9"/>
      <c r="C113" s="9"/>
      <c r="D113" s="9"/>
      <c r="E113" s="19"/>
      <c r="F113" s="19"/>
      <c r="G113" s="19"/>
      <c r="H113" s="19"/>
      <c r="I113" s="19"/>
      <c r="J113" s="19"/>
      <c r="K113" s="19"/>
      <c r="L113" s="19"/>
      <c r="M113" s="19"/>
      <c r="N113" s="19"/>
      <c r="O113" s="9"/>
      <c r="P113" s="9"/>
      <c r="Q113" s="9"/>
      <c r="R113" s="9"/>
      <c r="S113" s="9"/>
      <c r="T113" s="17"/>
      <c r="U113" s="9"/>
      <c r="V113" s="16"/>
      <c r="W113" s="16"/>
      <c r="X113" s="16"/>
      <c r="Y113" s="16"/>
      <c r="Z113" s="16"/>
      <c r="AA113" s="16"/>
      <c r="AB113" s="16"/>
      <c r="AC113" s="16"/>
      <c r="AD113" s="9"/>
      <c r="AE113" s="9"/>
      <c r="AF113" s="9"/>
      <c r="AG113" s="9"/>
      <c r="AH113" s="9"/>
      <c r="AI113" s="9"/>
      <c r="AJ113" s="9"/>
      <c r="AK113" s="9"/>
      <c r="AL113" s="9"/>
      <c r="AM113" s="9"/>
      <c r="AN113" s="9"/>
    </row>
    <row r="114" spans="1:40" x14ac:dyDescent="0.35">
      <c r="A114" s="17"/>
      <c r="B114" s="9"/>
      <c r="C114" s="9"/>
      <c r="D114" s="9"/>
      <c r="E114" s="19"/>
      <c r="F114" s="19"/>
      <c r="G114" s="19"/>
      <c r="H114" s="19"/>
      <c r="I114" s="19"/>
      <c r="J114" s="19"/>
      <c r="K114" s="19"/>
      <c r="L114" s="19"/>
      <c r="M114" s="19"/>
      <c r="N114" s="19"/>
      <c r="O114" s="9"/>
      <c r="P114" s="9"/>
      <c r="Q114" s="9"/>
      <c r="R114" s="9"/>
      <c r="S114" s="9"/>
      <c r="T114" s="17"/>
      <c r="U114" s="9"/>
      <c r="V114" s="16"/>
      <c r="W114" s="16"/>
      <c r="X114" s="16"/>
      <c r="Y114" s="16"/>
      <c r="Z114" s="16"/>
      <c r="AA114" s="16"/>
      <c r="AB114" s="16"/>
      <c r="AC114" s="16"/>
      <c r="AD114" s="9"/>
      <c r="AE114" s="9"/>
      <c r="AF114" s="9"/>
      <c r="AG114" s="9"/>
      <c r="AH114" s="9"/>
      <c r="AI114" s="9"/>
      <c r="AJ114" s="9"/>
      <c r="AK114" s="9"/>
      <c r="AL114" s="9"/>
      <c r="AM114" s="9"/>
      <c r="AN114" s="9"/>
    </row>
    <row r="115" spans="1:40" x14ac:dyDescent="0.35">
      <c r="A115" s="17"/>
      <c r="B115" s="9"/>
      <c r="C115" s="9"/>
      <c r="D115" s="9"/>
      <c r="E115" s="19"/>
      <c r="F115" s="19"/>
      <c r="G115" s="19"/>
      <c r="H115" s="19"/>
      <c r="I115" s="19"/>
      <c r="J115" s="19"/>
      <c r="K115" s="19"/>
      <c r="L115" s="19"/>
      <c r="M115" s="19"/>
      <c r="N115" s="19"/>
      <c r="O115" s="9"/>
      <c r="P115" s="9"/>
      <c r="Q115" s="9"/>
      <c r="R115" s="9"/>
      <c r="S115" s="9"/>
      <c r="T115" s="17"/>
      <c r="U115" s="9"/>
      <c r="V115" s="16"/>
      <c r="W115" s="16"/>
      <c r="X115" s="16"/>
      <c r="Y115" s="16"/>
      <c r="Z115" s="16"/>
      <c r="AA115" s="16"/>
      <c r="AB115" s="16"/>
      <c r="AC115" s="16"/>
      <c r="AD115" s="9"/>
      <c r="AE115" s="9"/>
      <c r="AF115" s="9"/>
      <c r="AG115" s="9"/>
      <c r="AH115" s="9"/>
      <c r="AI115" s="9"/>
      <c r="AJ115" s="9"/>
      <c r="AK115" s="9"/>
      <c r="AL115" s="9"/>
      <c r="AM115" s="9"/>
      <c r="AN115" s="9"/>
    </row>
    <row r="116" spans="1:40" x14ac:dyDescent="0.35">
      <c r="A116" s="17"/>
      <c r="B116" s="9"/>
      <c r="C116" s="9"/>
      <c r="D116" s="9"/>
      <c r="E116" s="19"/>
      <c r="F116" s="19"/>
      <c r="G116" s="19"/>
      <c r="H116" s="19"/>
      <c r="I116" s="19"/>
      <c r="J116" s="19"/>
      <c r="K116" s="19"/>
      <c r="L116" s="19"/>
      <c r="M116" s="19"/>
      <c r="N116" s="19"/>
      <c r="O116" s="9"/>
      <c r="P116" s="9"/>
      <c r="Q116" s="9"/>
      <c r="R116" s="9"/>
      <c r="S116" s="9"/>
      <c r="T116" s="17"/>
      <c r="U116" s="9"/>
      <c r="V116" s="16"/>
      <c r="W116" s="16"/>
      <c r="X116" s="16"/>
      <c r="Y116" s="16"/>
      <c r="Z116" s="16"/>
      <c r="AA116" s="16"/>
      <c r="AB116" s="16"/>
      <c r="AC116" s="16"/>
      <c r="AD116" s="9"/>
      <c r="AE116" s="9"/>
      <c r="AF116" s="9"/>
      <c r="AG116" s="9"/>
      <c r="AH116" s="9"/>
      <c r="AI116" s="9"/>
      <c r="AJ116" s="9"/>
      <c r="AK116" s="9"/>
      <c r="AL116" s="9"/>
      <c r="AM116" s="9"/>
      <c r="AN116" s="9"/>
    </row>
    <row r="117" spans="1:40" x14ac:dyDescent="0.35">
      <c r="A117" s="17"/>
      <c r="B117" s="9"/>
      <c r="C117" s="9"/>
      <c r="D117" s="9"/>
      <c r="E117" s="19"/>
      <c r="F117" s="19"/>
      <c r="G117" s="19"/>
      <c r="H117" s="19"/>
      <c r="I117" s="19"/>
      <c r="J117" s="19"/>
      <c r="K117" s="19"/>
      <c r="L117" s="19"/>
      <c r="M117" s="19"/>
      <c r="N117" s="19"/>
      <c r="O117" s="9"/>
      <c r="P117" s="9"/>
      <c r="Q117" s="9"/>
      <c r="R117" s="9"/>
      <c r="S117" s="9"/>
      <c r="T117" s="17"/>
      <c r="U117" s="9"/>
      <c r="V117" s="16"/>
      <c r="W117" s="16"/>
      <c r="X117" s="16"/>
      <c r="Y117" s="16"/>
      <c r="Z117" s="16"/>
      <c r="AA117" s="16"/>
      <c r="AB117" s="16"/>
      <c r="AC117" s="16"/>
      <c r="AD117" s="9"/>
      <c r="AE117" s="9"/>
      <c r="AF117" s="9"/>
      <c r="AG117" s="9"/>
      <c r="AH117" s="9"/>
      <c r="AI117" s="9"/>
      <c r="AJ117" s="9"/>
      <c r="AK117" s="9"/>
      <c r="AL117" s="9"/>
      <c r="AM117" s="9"/>
      <c r="AN117" s="9"/>
    </row>
    <row r="118" spans="1:40" x14ac:dyDescent="0.35">
      <c r="A118" s="17"/>
      <c r="B118" s="9"/>
      <c r="C118" s="9"/>
      <c r="D118" s="9"/>
      <c r="E118" s="19"/>
      <c r="F118" s="19"/>
      <c r="G118" s="19"/>
      <c r="H118" s="19"/>
      <c r="I118" s="19"/>
      <c r="J118" s="19"/>
      <c r="K118" s="19"/>
      <c r="L118" s="19"/>
      <c r="M118" s="19"/>
      <c r="N118" s="19"/>
      <c r="O118" s="9"/>
      <c r="P118" s="9"/>
      <c r="Q118" s="9"/>
      <c r="R118" s="9"/>
      <c r="S118" s="9"/>
      <c r="T118" s="17"/>
      <c r="U118" s="9"/>
      <c r="V118" s="16"/>
      <c r="W118" s="16"/>
      <c r="X118" s="16"/>
      <c r="Y118" s="16"/>
      <c r="Z118" s="16"/>
      <c r="AA118" s="16"/>
      <c r="AB118" s="16"/>
      <c r="AC118" s="16"/>
      <c r="AD118" s="9"/>
      <c r="AE118" s="9"/>
      <c r="AF118" s="9"/>
      <c r="AG118" s="9"/>
      <c r="AH118" s="9"/>
      <c r="AI118" s="9"/>
      <c r="AJ118" s="9"/>
      <c r="AK118" s="9"/>
      <c r="AL118" s="9"/>
      <c r="AM118" s="9"/>
      <c r="AN118" s="9"/>
    </row>
    <row r="119" spans="1:40" x14ac:dyDescent="0.35">
      <c r="A119" s="17"/>
      <c r="B119" s="9"/>
      <c r="C119" s="9"/>
      <c r="D119" s="9"/>
      <c r="E119" s="19"/>
      <c r="F119" s="19"/>
      <c r="G119" s="19"/>
      <c r="H119" s="19"/>
      <c r="I119" s="19"/>
      <c r="J119" s="19"/>
      <c r="K119" s="19"/>
      <c r="L119" s="19"/>
      <c r="M119" s="19"/>
      <c r="N119" s="19"/>
      <c r="O119" s="9"/>
      <c r="P119" s="9"/>
      <c r="Q119" s="9"/>
      <c r="R119" s="9"/>
      <c r="S119" s="9"/>
      <c r="T119" s="17"/>
      <c r="U119" s="9"/>
      <c r="V119" s="16"/>
      <c r="W119" s="16"/>
      <c r="X119" s="16"/>
      <c r="Y119" s="16"/>
      <c r="Z119" s="16"/>
      <c r="AA119" s="16"/>
      <c r="AB119" s="16"/>
      <c r="AC119" s="16"/>
      <c r="AD119" s="9"/>
      <c r="AE119" s="9"/>
      <c r="AF119" s="9"/>
      <c r="AG119" s="9"/>
      <c r="AH119" s="9"/>
      <c r="AI119" s="9"/>
      <c r="AJ119" s="9"/>
      <c r="AK119" s="9"/>
      <c r="AL119" s="9"/>
      <c r="AM119" s="9"/>
      <c r="AN119" s="9"/>
    </row>
    <row r="120" spans="1:40" x14ac:dyDescent="0.35">
      <c r="A120" s="17"/>
      <c r="B120" s="9"/>
      <c r="C120" s="9"/>
      <c r="D120" s="9"/>
      <c r="E120" s="19"/>
      <c r="F120" s="19"/>
      <c r="G120" s="19"/>
      <c r="H120" s="19"/>
      <c r="I120" s="19"/>
      <c r="J120" s="19"/>
      <c r="K120" s="19"/>
      <c r="L120" s="19"/>
      <c r="M120" s="19"/>
      <c r="N120" s="19"/>
      <c r="O120" s="9"/>
      <c r="P120" s="9"/>
      <c r="Q120" s="9"/>
      <c r="R120" s="9"/>
      <c r="S120" s="9"/>
      <c r="T120" s="17"/>
      <c r="U120" s="9"/>
      <c r="V120" s="16"/>
      <c r="W120" s="16"/>
      <c r="X120" s="16"/>
      <c r="Y120" s="16"/>
      <c r="Z120" s="16"/>
      <c r="AA120" s="16"/>
      <c r="AB120" s="16"/>
      <c r="AC120" s="16"/>
      <c r="AD120" s="9"/>
      <c r="AE120" s="9"/>
      <c r="AF120" s="9"/>
      <c r="AG120" s="9"/>
      <c r="AH120" s="9"/>
      <c r="AI120" s="9"/>
      <c r="AJ120" s="9"/>
      <c r="AK120" s="9"/>
      <c r="AL120" s="9"/>
      <c r="AM120" s="9"/>
      <c r="AN120" s="9"/>
    </row>
    <row r="121" spans="1:40" x14ac:dyDescent="0.35">
      <c r="A121" s="17"/>
      <c r="B121" s="9"/>
      <c r="C121" s="9"/>
      <c r="D121" s="9"/>
      <c r="E121" s="19"/>
      <c r="F121" s="19"/>
      <c r="G121" s="19"/>
      <c r="H121" s="19"/>
      <c r="I121" s="19"/>
      <c r="J121" s="19"/>
      <c r="K121" s="19"/>
      <c r="L121" s="19"/>
      <c r="M121" s="19"/>
      <c r="N121" s="19"/>
      <c r="O121" s="9"/>
      <c r="P121" s="9"/>
      <c r="Q121" s="9"/>
      <c r="R121" s="9"/>
      <c r="S121" s="9"/>
      <c r="T121" s="17"/>
      <c r="U121" s="9"/>
      <c r="V121" s="16"/>
      <c r="W121" s="16"/>
      <c r="X121" s="16"/>
      <c r="Y121" s="16"/>
      <c r="Z121" s="16"/>
      <c r="AA121" s="16"/>
      <c r="AB121" s="16"/>
      <c r="AC121" s="16"/>
      <c r="AD121" s="9"/>
      <c r="AE121" s="9"/>
      <c r="AF121" s="9"/>
      <c r="AG121" s="9"/>
      <c r="AH121" s="9"/>
      <c r="AI121" s="9"/>
      <c r="AJ121" s="9"/>
      <c r="AK121" s="9"/>
      <c r="AL121" s="9"/>
      <c r="AM121" s="9"/>
      <c r="AN121" s="9"/>
    </row>
    <row r="122" spans="1:40" x14ac:dyDescent="0.35">
      <c r="A122" s="17"/>
      <c r="B122" s="9"/>
      <c r="C122" s="9"/>
      <c r="D122" s="9"/>
      <c r="E122" s="19"/>
      <c r="F122" s="19"/>
      <c r="G122" s="19"/>
      <c r="H122" s="19"/>
      <c r="I122" s="19"/>
      <c r="J122" s="19"/>
      <c r="K122" s="19"/>
      <c r="L122" s="19"/>
      <c r="M122" s="19"/>
      <c r="N122" s="19"/>
      <c r="O122" s="9"/>
      <c r="P122" s="9"/>
      <c r="Q122" s="9"/>
      <c r="R122" s="9"/>
      <c r="S122" s="9"/>
      <c r="T122" s="17"/>
      <c r="U122" s="9"/>
      <c r="V122" s="16"/>
      <c r="W122" s="16"/>
      <c r="X122" s="16"/>
      <c r="Y122" s="16"/>
      <c r="Z122" s="16"/>
      <c r="AA122" s="16"/>
      <c r="AB122" s="16"/>
      <c r="AC122" s="16"/>
      <c r="AD122" s="9"/>
      <c r="AE122" s="9"/>
      <c r="AF122" s="9"/>
      <c r="AG122" s="9"/>
      <c r="AH122" s="9"/>
      <c r="AI122" s="9"/>
      <c r="AJ122" s="9"/>
      <c r="AK122" s="9"/>
      <c r="AL122" s="9"/>
      <c r="AM122" s="9"/>
      <c r="AN122" s="9"/>
    </row>
    <row r="123" spans="1:40" x14ac:dyDescent="0.35">
      <c r="A123" s="17"/>
      <c r="B123" s="9"/>
      <c r="C123" s="9"/>
      <c r="D123" s="9"/>
      <c r="E123" s="19"/>
      <c r="F123" s="19"/>
      <c r="G123" s="19"/>
      <c r="H123" s="19"/>
      <c r="I123" s="19"/>
      <c r="J123" s="19"/>
      <c r="K123" s="19"/>
      <c r="L123" s="19"/>
      <c r="M123" s="19"/>
      <c r="N123" s="19"/>
      <c r="O123" s="9"/>
      <c r="P123" s="9"/>
      <c r="Q123" s="9"/>
      <c r="R123" s="9"/>
      <c r="S123" s="9"/>
      <c r="T123" s="17"/>
      <c r="U123" s="9"/>
      <c r="V123" s="16"/>
      <c r="W123" s="16"/>
      <c r="X123" s="16"/>
      <c r="Y123" s="16"/>
      <c r="Z123" s="16"/>
      <c r="AA123" s="16"/>
      <c r="AB123" s="16"/>
      <c r="AC123" s="16"/>
      <c r="AD123" s="9"/>
      <c r="AE123" s="9"/>
      <c r="AF123" s="9"/>
      <c r="AG123" s="9"/>
      <c r="AH123" s="9"/>
      <c r="AI123" s="9"/>
      <c r="AJ123" s="9"/>
      <c r="AK123" s="9"/>
      <c r="AL123" s="9"/>
      <c r="AM123" s="9"/>
      <c r="AN123" s="9"/>
    </row>
    <row r="124" spans="1:40" x14ac:dyDescent="0.35">
      <c r="A124" s="17"/>
      <c r="B124" s="9"/>
      <c r="C124" s="9"/>
      <c r="D124" s="9"/>
      <c r="E124" s="19"/>
      <c r="F124" s="19"/>
      <c r="G124" s="19"/>
      <c r="H124" s="19"/>
      <c r="I124" s="19"/>
      <c r="J124" s="19"/>
      <c r="K124" s="19"/>
      <c r="L124" s="19"/>
      <c r="M124" s="19"/>
      <c r="N124" s="19"/>
      <c r="O124" s="9"/>
      <c r="P124" s="9"/>
      <c r="Q124" s="9"/>
      <c r="R124" s="9"/>
      <c r="S124" s="9"/>
      <c r="T124" s="17"/>
      <c r="U124" s="9"/>
      <c r="V124" s="16"/>
      <c r="W124" s="16"/>
      <c r="X124" s="16"/>
      <c r="Y124" s="16"/>
      <c r="Z124" s="16"/>
      <c r="AA124" s="16"/>
      <c r="AB124" s="16"/>
      <c r="AC124" s="16"/>
      <c r="AD124" s="9"/>
      <c r="AE124" s="9"/>
      <c r="AF124" s="9"/>
      <c r="AG124" s="9"/>
      <c r="AH124" s="9"/>
      <c r="AI124" s="9"/>
      <c r="AJ124" s="9"/>
      <c r="AK124" s="9"/>
      <c r="AL124" s="9"/>
      <c r="AM124" s="9"/>
      <c r="AN124" s="9"/>
    </row>
    <row r="125" spans="1:40" x14ac:dyDescent="0.35">
      <c r="A125" s="17"/>
      <c r="B125" s="9"/>
      <c r="C125" s="9"/>
      <c r="D125" s="9"/>
      <c r="E125" s="19"/>
      <c r="F125" s="19"/>
      <c r="G125" s="19"/>
      <c r="H125" s="19"/>
      <c r="I125" s="19"/>
      <c r="J125" s="19"/>
      <c r="K125" s="19"/>
      <c r="L125" s="19"/>
      <c r="M125" s="19"/>
      <c r="N125" s="19"/>
      <c r="O125" s="9"/>
      <c r="P125" s="9"/>
      <c r="Q125" s="9"/>
      <c r="R125" s="9"/>
      <c r="S125" s="9"/>
      <c r="T125" s="17"/>
      <c r="U125" s="9"/>
      <c r="V125" s="16"/>
      <c r="W125" s="16"/>
      <c r="X125" s="16"/>
      <c r="Y125" s="16"/>
      <c r="Z125" s="16"/>
      <c r="AA125" s="16"/>
      <c r="AB125" s="16"/>
      <c r="AC125" s="16"/>
      <c r="AD125" s="9"/>
      <c r="AE125" s="9"/>
      <c r="AF125" s="9"/>
      <c r="AG125" s="9"/>
      <c r="AH125" s="9"/>
      <c r="AI125" s="9"/>
      <c r="AJ125" s="9"/>
      <c r="AK125" s="9"/>
      <c r="AL125" s="9"/>
      <c r="AM125" s="9"/>
      <c r="AN125" s="9"/>
    </row>
    <row r="126" spans="1:40" x14ac:dyDescent="0.35">
      <c r="A126" s="17"/>
      <c r="B126" s="9"/>
      <c r="C126" s="9"/>
      <c r="D126" s="9"/>
      <c r="E126" s="19"/>
      <c r="F126" s="19"/>
      <c r="G126" s="19"/>
      <c r="H126" s="19"/>
      <c r="I126" s="19"/>
      <c r="J126" s="19"/>
      <c r="K126" s="19"/>
      <c r="L126" s="19"/>
      <c r="M126" s="19"/>
      <c r="N126" s="19"/>
      <c r="O126" s="9"/>
      <c r="P126" s="9"/>
      <c r="Q126" s="9"/>
      <c r="R126" s="9"/>
      <c r="S126" s="9"/>
      <c r="T126" s="17"/>
      <c r="U126" s="9"/>
      <c r="V126" s="16"/>
      <c r="W126" s="16"/>
      <c r="X126" s="16"/>
      <c r="Y126" s="16"/>
      <c r="Z126" s="16"/>
      <c r="AA126" s="16"/>
      <c r="AB126" s="16"/>
      <c r="AC126" s="16"/>
      <c r="AD126" s="9"/>
      <c r="AE126" s="9"/>
      <c r="AF126" s="9"/>
      <c r="AG126" s="9"/>
      <c r="AH126" s="9"/>
      <c r="AI126" s="9"/>
      <c r="AJ126" s="9"/>
      <c r="AK126" s="9"/>
      <c r="AL126" s="9"/>
      <c r="AM126" s="9"/>
      <c r="AN126" s="9"/>
    </row>
    <row r="127" spans="1:40" x14ac:dyDescent="0.35">
      <c r="A127" s="17"/>
      <c r="B127" s="9"/>
      <c r="C127" s="9"/>
      <c r="D127" s="9"/>
      <c r="E127" s="19"/>
      <c r="F127" s="19"/>
      <c r="G127" s="19"/>
      <c r="H127" s="19"/>
      <c r="I127" s="19"/>
      <c r="J127" s="19"/>
      <c r="K127" s="19"/>
      <c r="L127" s="19"/>
      <c r="M127" s="19"/>
      <c r="N127" s="19"/>
      <c r="O127" s="9"/>
      <c r="P127" s="9"/>
      <c r="Q127" s="9"/>
      <c r="R127" s="9"/>
      <c r="S127" s="9"/>
      <c r="T127" s="17"/>
      <c r="U127" s="9"/>
      <c r="V127" s="16"/>
      <c r="W127" s="16"/>
      <c r="X127" s="16"/>
      <c r="Y127" s="16"/>
      <c r="Z127" s="16"/>
      <c r="AA127" s="16"/>
      <c r="AB127" s="16"/>
      <c r="AC127" s="16"/>
      <c r="AD127" s="9"/>
      <c r="AE127" s="9"/>
      <c r="AF127" s="9"/>
      <c r="AG127" s="9"/>
      <c r="AH127" s="9"/>
      <c r="AI127" s="9"/>
      <c r="AJ127" s="9"/>
      <c r="AK127" s="9"/>
      <c r="AL127" s="9"/>
      <c r="AM127" s="9"/>
      <c r="AN127" s="9"/>
    </row>
    <row r="128" spans="1:40" x14ac:dyDescent="0.35">
      <c r="A128" s="17"/>
      <c r="B128" s="9"/>
      <c r="C128" s="9"/>
      <c r="D128" s="9"/>
      <c r="E128" s="19"/>
      <c r="F128" s="19"/>
      <c r="G128" s="19"/>
      <c r="H128" s="19"/>
      <c r="I128" s="19"/>
      <c r="J128" s="19"/>
      <c r="K128" s="19"/>
      <c r="L128" s="19"/>
      <c r="M128" s="19"/>
      <c r="N128" s="19"/>
      <c r="O128" s="9"/>
      <c r="P128" s="9"/>
      <c r="Q128" s="9"/>
      <c r="R128" s="9"/>
      <c r="S128" s="9"/>
      <c r="T128" s="17"/>
      <c r="U128" s="9"/>
      <c r="V128" s="16"/>
      <c r="W128" s="16"/>
      <c r="X128" s="16"/>
      <c r="Y128" s="16"/>
      <c r="Z128" s="16"/>
      <c r="AA128" s="16"/>
      <c r="AB128" s="16"/>
      <c r="AC128" s="16"/>
      <c r="AD128" s="9"/>
      <c r="AE128" s="9"/>
      <c r="AF128" s="9"/>
      <c r="AG128" s="9"/>
      <c r="AH128" s="9"/>
      <c r="AI128" s="9"/>
      <c r="AJ128" s="9"/>
      <c r="AK128" s="9"/>
      <c r="AL128" s="9"/>
      <c r="AM128" s="9"/>
      <c r="AN128" s="9"/>
    </row>
    <row r="129" spans="1:40" x14ac:dyDescent="0.35">
      <c r="A129" s="17"/>
      <c r="B129" s="9"/>
      <c r="C129" s="9"/>
      <c r="D129" s="9"/>
      <c r="E129" s="19"/>
      <c r="F129" s="19"/>
      <c r="G129" s="19"/>
      <c r="H129" s="19"/>
      <c r="I129" s="19"/>
      <c r="J129" s="19"/>
      <c r="K129" s="19"/>
      <c r="L129" s="19"/>
      <c r="M129" s="19"/>
      <c r="N129" s="19"/>
      <c r="O129" s="9"/>
      <c r="P129" s="9"/>
      <c r="Q129" s="9"/>
      <c r="R129" s="9"/>
      <c r="S129" s="9"/>
      <c r="T129" s="17"/>
      <c r="U129" s="9"/>
      <c r="V129" s="16"/>
      <c r="W129" s="16"/>
      <c r="X129" s="16"/>
      <c r="Y129" s="16"/>
      <c r="Z129" s="16"/>
      <c r="AA129" s="16"/>
      <c r="AB129" s="16"/>
      <c r="AC129" s="16"/>
      <c r="AD129" s="9"/>
      <c r="AE129" s="9"/>
      <c r="AF129" s="9"/>
      <c r="AG129" s="9"/>
      <c r="AH129" s="9"/>
      <c r="AI129" s="9"/>
      <c r="AJ129" s="9"/>
      <c r="AK129" s="9"/>
      <c r="AL129" s="9"/>
      <c r="AM129" s="9"/>
      <c r="AN129" s="9"/>
    </row>
    <row r="130" spans="1:40" x14ac:dyDescent="0.35">
      <c r="A130" s="17"/>
      <c r="B130" s="9"/>
      <c r="C130" s="9"/>
      <c r="D130" s="9"/>
      <c r="E130" s="19"/>
      <c r="F130" s="19"/>
      <c r="G130" s="19"/>
      <c r="H130" s="19"/>
      <c r="I130" s="19"/>
      <c r="J130" s="19"/>
      <c r="K130" s="19"/>
      <c r="L130" s="19"/>
      <c r="M130" s="19"/>
      <c r="N130" s="19"/>
      <c r="O130" s="9"/>
      <c r="P130" s="9"/>
      <c r="Q130" s="9"/>
      <c r="R130" s="9"/>
      <c r="S130" s="9"/>
      <c r="T130" s="17"/>
      <c r="U130" s="9"/>
      <c r="V130" s="16"/>
      <c r="W130" s="16"/>
      <c r="X130" s="16"/>
      <c r="Y130" s="16"/>
      <c r="Z130" s="16"/>
      <c r="AA130" s="16"/>
      <c r="AB130" s="16"/>
      <c r="AC130" s="16"/>
      <c r="AD130" s="9"/>
      <c r="AE130" s="9"/>
      <c r="AF130" s="9"/>
      <c r="AG130" s="9"/>
      <c r="AH130" s="9"/>
      <c r="AI130" s="9"/>
      <c r="AJ130" s="9"/>
      <c r="AK130" s="9"/>
      <c r="AL130" s="9"/>
      <c r="AM130" s="9"/>
      <c r="AN130" s="9"/>
    </row>
    <row r="131" spans="1:40" x14ac:dyDescent="0.35">
      <c r="A131" s="17"/>
      <c r="B131" s="9"/>
      <c r="C131" s="9"/>
      <c r="D131" s="9"/>
      <c r="E131" s="19"/>
      <c r="F131" s="19"/>
      <c r="G131" s="19"/>
      <c r="H131" s="19"/>
      <c r="I131" s="19"/>
      <c r="J131" s="19"/>
      <c r="K131" s="19"/>
      <c r="L131" s="19"/>
      <c r="M131" s="19"/>
      <c r="N131" s="19"/>
      <c r="O131" s="9"/>
      <c r="P131" s="9"/>
      <c r="Q131" s="9"/>
      <c r="R131" s="9"/>
      <c r="S131" s="9"/>
      <c r="T131" s="17"/>
      <c r="U131" s="9"/>
      <c r="V131" s="16"/>
      <c r="W131" s="16"/>
      <c r="X131" s="16"/>
      <c r="Y131" s="16"/>
      <c r="Z131" s="16"/>
      <c r="AA131" s="16"/>
      <c r="AB131" s="16"/>
      <c r="AC131" s="16"/>
      <c r="AD131" s="9"/>
      <c r="AE131" s="9"/>
      <c r="AF131" s="9"/>
      <c r="AG131" s="9"/>
      <c r="AH131" s="9"/>
      <c r="AI131" s="9"/>
      <c r="AJ131" s="9"/>
      <c r="AK131" s="9"/>
      <c r="AL131" s="9"/>
      <c r="AM131" s="9"/>
      <c r="AN131" s="9"/>
    </row>
    <row r="132" spans="1:40" x14ac:dyDescent="0.35">
      <c r="A132" s="17"/>
      <c r="B132" s="9"/>
      <c r="C132" s="9"/>
      <c r="D132" s="9"/>
      <c r="E132" s="19"/>
      <c r="F132" s="19"/>
      <c r="G132" s="19"/>
      <c r="H132" s="19"/>
      <c r="I132" s="19"/>
      <c r="J132" s="19"/>
      <c r="K132" s="19"/>
      <c r="L132" s="19"/>
      <c r="M132" s="19"/>
      <c r="N132" s="19"/>
      <c r="O132" s="9"/>
      <c r="P132" s="9"/>
      <c r="Q132" s="9"/>
      <c r="R132" s="9"/>
      <c r="S132" s="9"/>
      <c r="T132" s="17"/>
      <c r="U132" s="9"/>
      <c r="V132" s="16"/>
      <c r="W132" s="16"/>
      <c r="X132" s="16"/>
      <c r="Y132" s="16"/>
      <c r="Z132" s="16"/>
      <c r="AA132" s="16"/>
      <c r="AB132" s="16"/>
      <c r="AC132" s="16"/>
      <c r="AD132" s="9"/>
      <c r="AE132" s="9"/>
      <c r="AF132" s="9"/>
      <c r="AG132" s="9"/>
      <c r="AH132" s="9"/>
      <c r="AI132" s="9"/>
      <c r="AJ132" s="9"/>
      <c r="AK132" s="9"/>
      <c r="AL132" s="9"/>
      <c r="AM132" s="9"/>
      <c r="AN132" s="9"/>
    </row>
    <row r="133" spans="1:40" x14ac:dyDescent="0.35">
      <c r="A133" s="17"/>
      <c r="B133" s="9"/>
      <c r="C133" s="9"/>
      <c r="D133" s="9"/>
      <c r="E133" s="19"/>
      <c r="F133" s="19"/>
      <c r="G133" s="19"/>
      <c r="H133" s="19"/>
      <c r="I133" s="19"/>
      <c r="J133" s="19"/>
      <c r="K133" s="19"/>
      <c r="L133" s="19"/>
      <c r="M133" s="19"/>
      <c r="N133" s="19"/>
      <c r="O133" s="9"/>
      <c r="P133" s="9"/>
      <c r="Q133" s="9"/>
      <c r="R133" s="9"/>
      <c r="S133" s="9"/>
      <c r="T133" s="17"/>
      <c r="U133" s="9"/>
      <c r="V133" s="16"/>
      <c r="W133" s="16"/>
      <c r="X133" s="16"/>
      <c r="Y133" s="16"/>
      <c r="Z133" s="16"/>
      <c r="AA133" s="16"/>
      <c r="AB133" s="16"/>
      <c r="AC133" s="16"/>
      <c r="AD133" s="9"/>
      <c r="AE133" s="9"/>
      <c r="AF133" s="9"/>
      <c r="AG133" s="9"/>
      <c r="AH133" s="9"/>
      <c r="AI133" s="9"/>
      <c r="AJ133" s="9"/>
      <c r="AK133" s="9"/>
      <c r="AL133" s="9"/>
      <c r="AM133" s="9"/>
      <c r="AN133" s="9"/>
    </row>
    <row r="134" spans="1:40" x14ac:dyDescent="0.35">
      <c r="A134" s="17"/>
      <c r="B134" s="9"/>
      <c r="C134" s="9"/>
      <c r="D134" s="9"/>
      <c r="E134" s="19"/>
      <c r="F134" s="19"/>
      <c r="G134" s="19"/>
      <c r="H134" s="19"/>
      <c r="I134" s="19"/>
      <c r="J134" s="19"/>
      <c r="K134" s="19"/>
      <c r="L134" s="19"/>
      <c r="M134" s="19"/>
      <c r="N134" s="19"/>
      <c r="O134" s="9"/>
      <c r="P134" s="9"/>
      <c r="Q134" s="9"/>
      <c r="R134" s="9"/>
      <c r="S134" s="9"/>
      <c r="T134" s="17"/>
      <c r="U134" s="9"/>
      <c r="V134" s="16"/>
      <c r="W134" s="16"/>
      <c r="X134" s="16"/>
      <c r="Y134" s="16"/>
      <c r="Z134" s="16"/>
      <c r="AA134" s="16"/>
      <c r="AB134" s="16"/>
      <c r="AC134" s="16"/>
      <c r="AD134" s="9"/>
      <c r="AE134" s="9"/>
      <c r="AF134" s="9"/>
      <c r="AG134" s="9"/>
      <c r="AH134" s="9"/>
      <c r="AI134" s="9"/>
      <c r="AJ134" s="9"/>
      <c r="AK134" s="9"/>
      <c r="AL134" s="9"/>
      <c r="AM134" s="9"/>
      <c r="AN134" s="9"/>
    </row>
    <row r="135" spans="1:40" x14ac:dyDescent="0.35">
      <c r="A135" s="17"/>
      <c r="B135" s="9"/>
      <c r="C135" s="9"/>
      <c r="D135" s="9"/>
      <c r="E135" s="19"/>
      <c r="F135" s="19"/>
      <c r="G135" s="19"/>
      <c r="H135" s="19"/>
      <c r="I135" s="19"/>
      <c r="J135" s="19"/>
      <c r="K135" s="19"/>
      <c r="L135" s="19"/>
      <c r="M135" s="19"/>
      <c r="N135" s="19"/>
      <c r="O135" s="9"/>
      <c r="P135" s="9"/>
      <c r="Q135" s="9"/>
      <c r="R135" s="9"/>
      <c r="S135" s="9"/>
      <c r="T135" s="17"/>
      <c r="U135" s="9"/>
      <c r="V135" s="16"/>
      <c r="W135" s="16"/>
      <c r="X135" s="16"/>
      <c r="Y135" s="16"/>
      <c r="Z135" s="16"/>
      <c r="AA135" s="16"/>
      <c r="AB135" s="16"/>
      <c r="AC135" s="16"/>
      <c r="AD135" s="9"/>
      <c r="AE135" s="9"/>
      <c r="AF135" s="9"/>
      <c r="AG135" s="9"/>
      <c r="AH135" s="9"/>
      <c r="AI135" s="9"/>
      <c r="AJ135" s="9"/>
      <c r="AK135" s="9"/>
      <c r="AL135" s="9"/>
      <c r="AM135" s="9"/>
      <c r="AN135" s="9"/>
    </row>
    <row r="136" spans="1:40" x14ac:dyDescent="0.35">
      <c r="A136" s="17"/>
      <c r="B136" s="9"/>
      <c r="C136" s="9"/>
      <c r="D136" s="9"/>
      <c r="E136" s="19"/>
      <c r="F136" s="19"/>
      <c r="G136" s="19"/>
      <c r="H136" s="19"/>
      <c r="I136" s="19"/>
      <c r="J136" s="19"/>
      <c r="K136" s="19"/>
      <c r="L136" s="19"/>
      <c r="M136" s="19"/>
      <c r="N136" s="19"/>
      <c r="O136" s="9"/>
      <c r="P136" s="9"/>
      <c r="Q136" s="9"/>
      <c r="R136" s="9"/>
      <c r="S136" s="9"/>
      <c r="T136" s="17"/>
      <c r="U136" s="9"/>
      <c r="V136" s="16"/>
      <c r="W136" s="16"/>
      <c r="X136" s="16"/>
      <c r="Y136" s="16"/>
      <c r="Z136" s="16"/>
      <c r="AA136" s="16"/>
      <c r="AB136" s="16"/>
      <c r="AC136" s="16"/>
      <c r="AD136" s="9"/>
      <c r="AE136" s="9"/>
      <c r="AF136" s="9"/>
      <c r="AG136" s="9"/>
      <c r="AH136" s="9"/>
      <c r="AI136" s="9"/>
      <c r="AJ136" s="9"/>
      <c r="AK136" s="9"/>
      <c r="AL136" s="9"/>
      <c r="AM136" s="9"/>
      <c r="AN136" s="9"/>
    </row>
    <row r="137" spans="1:40" x14ac:dyDescent="0.35">
      <c r="A137" s="17"/>
      <c r="B137" s="9"/>
      <c r="C137" s="9"/>
      <c r="D137" s="9"/>
      <c r="E137" s="19"/>
      <c r="F137" s="19"/>
      <c r="G137" s="19"/>
      <c r="H137" s="19"/>
      <c r="I137" s="19"/>
      <c r="J137" s="19"/>
      <c r="K137" s="19"/>
      <c r="L137" s="19"/>
      <c r="M137" s="19"/>
      <c r="N137" s="19"/>
      <c r="O137" s="9"/>
      <c r="P137" s="9"/>
      <c r="Q137" s="9"/>
      <c r="R137" s="9"/>
      <c r="S137" s="9"/>
      <c r="T137" s="17"/>
      <c r="U137" s="9"/>
      <c r="V137" s="16"/>
      <c r="W137" s="16"/>
      <c r="X137" s="16"/>
      <c r="Y137" s="16"/>
      <c r="Z137" s="16"/>
      <c r="AA137" s="16"/>
      <c r="AB137" s="16"/>
      <c r="AC137" s="16"/>
      <c r="AD137" s="9"/>
      <c r="AE137" s="9"/>
      <c r="AF137" s="9"/>
      <c r="AG137" s="9"/>
      <c r="AH137" s="9"/>
      <c r="AI137" s="9"/>
      <c r="AJ137" s="9"/>
      <c r="AK137" s="9"/>
      <c r="AL137" s="9"/>
      <c r="AM137" s="9"/>
      <c r="AN137" s="9"/>
    </row>
    <row r="138" spans="1:40" x14ac:dyDescent="0.35">
      <c r="A138" s="17"/>
      <c r="B138" s="9"/>
      <c r="C138" s="9"/>
      <c r="D138" s="9"/>
      <c r="E138" s="19"/>
      <c r="F138" s="19"/>
      <c r="G138" s="19"/>
      <c r="H138" s="19"/>
      <c r="I138" s="19"/>
      <c r="J138" s="19"/>
      <c r="K138" s="19"/>
      <c r="L138" s="19"/>
      <c r="M138" s="19"/>
      <c r="N138" s="19"/>
      <c r="O138" s="9"/>
      <c r="P138" s="9"/>
      <c r="Q138" s="9"/>
      <c r="R138" s="9"/>
      <c r="S138" s="9"/>
      <c r="T138" s="17"/>
      <c r="U138" s="9"/>
      <c r="V138" s="16"/>
      <c r="W138" s="16"/>
      <c r="X138" s="16"/>
      <c r="Y138" s="16"/>
      <c r="Z138" s="16"/>
      <c r="AA138" s="16"/>
      <c r="AB138" s="16"/>
      <c r="AC138" s="16"/>
      <c r="AD138" s="9"/>
      <c r="AE138" s="9"/>
      <c r="AF138" s="9"/>
      <c r="AG138" s="9"/>
      <c r="AH138" s="9"/>
      <c r="AI138" s="9"/>
      <c r="AJ138" s="9"/>
      <c r="AK138" s="9"/>
      <c r="AL138" s="9"/>
      <c r="AM138" s="9"/>
      <c r="AN138" s="9"/>
    </row>
    <row r="139" spans="1:40" x14ac:dyDescent="0.35">
      <c r="A139" s="17"/>
      <c r="B139" s="9"/>
      <c r="C139" s="9"/>
      <c r="D139" s="9"/>
      <c r="E139" s="19"/>
      <c r="F139" s="19"/>
      <c r="G139" s="19"/>
      <c r="H139" s="19"/>
      <c r="I139" s="19"/>
      <c r="J139" s="19"/>
      <c r="K139" s="19"/>
      <c r="L139" s="19"/>
      <c r="M139" s="19"/>
      <c r="N139" s="19"/>
      <c r="O139" s="9"/>
      <c r="P139" s="9"/>
      <c r="Q139" s="9"/>
      <c r="R139" s="9"/>
      <c r="S139" s="9"/>
      <c r="T139" s="17"/>
      <c r="U139" s="9"/>
      <c r="V139" s="16"/>
      <c r="W139" s="16"/>
      <c r="X139" s="16"/>
      <c r="Y139" s="16"/>
      <c r="Z139" s="16"/>
      <c r="AA139" s="16"/>
      <c r="AB139" s="16"/>
      <c r="AC139" s="16"/>
      <c r="AD139" s="9"/>
      <c r="AE139" s="9"/>
      <c r="AF139" s="9"/>
      <c r="AG139" s="9"/>
      <c r="AH139" s="9"/>
      <c r="AI139" s="9"/>
      <c r="AJ139" s="9"/>
      <c r="AK139" s="9"/>
      <c r="AL139" s="9"/>
      <c r="AM139" s="9"/>
      <c r="AN139" s="9"/>
    </row>
    <row r="140" spans="1:40" x14ac:dyDescent="0.35">
      <c r="A140" s="17"/>
      <c r="B140" s="9"/>
      <c r="C140" s="9"/>
      <c r="D140" s="9"/>
      <c r="E140" s="19"/>
      <c r="F140" s="19"/>
      <c r="G140" s="19"/>
      <c r="H140" s="19"/>
      <c r="I140" s="19"/>
      <c r="J140" s="19"/>
      <c r="K140" s="19"/>
      <c r="L140" s="19"/>
      <c r="M140" s="19"/>
      <c r="N140" s="19"/>
      <c r="O140" s="9"/>
      <c r="P140" s="9"/>
      <c r="Q140" s="9"/>
      <c r="R140" s="9"/>
      <c r="S140" s="9"/>
      <c r="T140" s="17"/>
      <c r="U140" s="9"/>
      <c r="V140" s="16"/>
      <c r="W140" s="16"/>
      <c r="X140" s="16"/>
      <c r="Y140" s="16"/>
      <c r="Z140" s="16"/>
      <c r="AA140" s="16"/>
      <c r="AB140" s="16"/>
      <c r="AC140" s="16"/>
      <c r="AD140" s="9"/>
      <c r="AE140" s="9"/>
      <c r="AF140" s="9"/>
      <c r="AG140" s="9"/>
      <c r="AH140" s="9"/>
      <c r="AI140" s="9"/>
      <c r="AJ140" s="9"/>
      <c r="AK140" s="9"/>
      <c r="AL140" s="9"/>
      <c r="AM140" s="9"/>
      <c r="AN140" s="9"/>
    </row>
    <row r="141" spans="1:40" x14ac:dyDescent="0.35">
      <c r="A141" s="17"/>
      <c r="B141" s="9"/>
      <c r="C141" s="9"/>
      <c r="D141" s="9"/>
      <c r="E141" s="19"/>
      <c r="F141" s="19"/>
      <c r="G141" s="19"/>
      <c r="H141" s="19"/>
      <c r="I141" s="19"/>
      <c r="J141" s="19"/>
      <c r="K141" s="19"/>
      <c r="L141" s="19"/>
      <c r="M141" s="19"/>
      <c r="N141" s="19"/>
      <c r="O141" s="9"/>
      <c r="P141" s="9"/>
      <c r="Q141" s="9"/>
      <c r="R141" s="9"/>
      <c r="S141" s="9"/>
      <c r="T141" s="17"/>
      <c r="U141" s="9"/>
      <c r="V141" s="16"/>
      <c r="W141" s="16"/>
      <c r="X141" s="16"/>
      <c r="Y141" s="16"/>
      <c r="Z141" s="16"/>
      <c r="AA141" s="16"/>
      <c r="AB141" s="16"/>
      <c r="AC141" s="16"/>
      <c r="AD141" s="9"/>
      <c r="AE141" s="9"/>
      <c r="AF141" s="9"/>
      <c r="AG141" s="9"/>
      <c r="AH141" s="9"/>
      <c r="AI141" s="9"/>
      <c r="AJ141" s="9"/>
      <c r="AK141" s="9"/>
      <c r="AL141" s="9"/>
      <c r="AM141" s="9"/>
      <c r="AN141" s="9"/>
    </row>
    <row r="142" spans="1:40" x14ac:dyDescent="0.35">
      <c r="A142" s="17"/>
      <c r="B142" s="9"/>
      <c r="C142" s="9"/>
      <c r="D142" s="9"/>
      <c r="E142" s="19"/>
      <c r="F142" s="19"/>
      <c r="G142" s="19"/>
      <c r="H142" s="19"/>
      <c r="I142" s="19"/>
      <c r="J142" s="19"/>
      <c r="K142" s="19"/>
      <c r="L142" s="19"/>
      <c r="M142" s="19"/>
      <c r="N142" s="19"/>
      <c r="O142" s="9"/>
      <c r="P142" s="9"/>
      <c r="Q142" s="9"/>
      <c r="R142" s="9"/>
      <c r="S142" s="9"/>
      <c r="T142" s="17"/>
      <c r="U142" s="9"/>
      <c r="V142" s="16"/>
      <c r="W142" s="16"/>
      <c r="X142" s="16"/>
      <c r="Y142" s="16"/>
      <c r="Z142" s="16"/>
      <c r="AA142" s="16"/>
      <c r="AB142" s="16"/>
      <c r="AC142" s="16"/>
      <c r="AD142" s="9"/>
      <c r="AE142" s="9"/>
      <c r="AF142" s="9"/>
      <c r="AG142" s="9"/>
      <c r="AH142" s="9"/>
      <c r="AI142" s="9"/>
      <c r="AJ142" s="9"/>
      <c r="AK142" s="9"/>
      <c r="AL142" s="9"/>
      <c r="AM142" s="9"/>
      <c r="AN142" s="9"/>
    </row>
    <row r="143" spans="1:40" x14ac:dyDescent="0.35">
      <c r="A143" s="17"/>
      <c r="B143" s="9"/>
      <c r="C143" s="9"/>
      <c r="D143" s="9"/>
      <c r="E143" s="19"/>
      <c r="F143" s="19"/>
      <c r="G143" s="19"/>
      <c r="H143" s="19"/>
      <c r="I143" s="19"/>
      <c r="J143" s="19"/>
      <c r="K143" s="19"/>
      <c r="L143" s="19"/>
      <c r="M143" s="19"/>
      <c r="N143" s="19"/>
      <c r="O143" s="9"/>
      <c r="P143" s="9"/>
      <c r="Q143" s="9"/>
      <c r="R143" s="9"/>
      <c r="S143" s="9"/>
      <c r="T143" s="17"/>
      <c r="U143" s="9"/>
      <c r="V143" s="16"/>
      <c r="W143" s="16"/>
      <c r="X143" s="16"/>
      <c r="Y143" s="16"/>
      <c r="Z143" s="16"/>
      <c r="AA143" s="16"/>
      <c r="AB143" s="16"/>
      <c r="AC143" s="16"/>
      <c r="AD143" s="9"/>
      <c r="AE143" s="9"/>
      <c r="AF143" s="9"/>
      <c r="AG143" s="9"/>
      <c r="AH143" s="9"/>
      <c r="AI143" s="9"/>
      <c r="AJ143" s="9"/>
      <c r="AK143" s="9"/>
      <c r="AL143" s="9"/>
      <c r="AM143" s="9"/>
      <c r="AN143" s="9"/>
    </row>
    <row r="144" spans="1:40" x14ac:dyDescent="0.35">
      <c r="A144" s="17"/>
      <c r="B144" s="9"/>
      <c r="C144" s="9"/>
      <c r="D144" s="9"/>
      <c r="E144" s="19"/>
      <c r="F144" s="19"/>
      <c r="G144" s="19"/>
      <c r="H144" s="19"/>
      <c r="I144" s="19"/>
      <c r="J144" s="19"/>
      <c r="K144" s="19"/>
      <c r="L144" s="19"/>
      <c r="M144" s="19"/>
      <c r="N144" s="19"/>
      <c r="O144" s="9"/>
      <c r="P144" s="9"/>
      <c r="Q144" s="9"/>
      <c r="R144" s="9"/>
      <c r="S144" s="9"/>
      <c r="T144" s="17"/>
      <c r="U144" s="9"/>
      <c r="V144" s="16"/>
      <c r="W144" s="16"/>
      <c r="X144" s="16"/>
      <c r="Y144" s="16"/>
      <c r="Z144" s="16"/>
      <c r="AA144" s="16"/>
      <c r="AB144" s="16"/>
      <c r="AC144" s="16"/>
      <c r="AD144" s="9"/>
      <c r="AE144" s="9"/>
      <c r="AF144" s="9"/>
      <c r="AG144" s="9"/>
      <c r="AH144" s="9"/>
      <c r="AI144" s="9"/>
      <c r="AJ144" s="9"/>
      <c r="AK144" s="9"/>
      <c r="AL144" s="9"/>
      <c r="AM144" s="9"/>
      <c r="AN144" s="9"/>
    </row>
    <row r="145" spans="1:40" x14ac:dyDescent="0.35">
      <c r="A145" s="17"/>
      <c r="B145" s="9"/>
      <c r="C145" s="9"/>
      <c r="D145" s="9"/>
      <c r="E145" s="19"/>
      <c r="F145" s="19"/>
      <c r="G145" s="19"/>
      <c r="H145" s="19"/>
      <c r="I145" s="19"/>
      <c r="J145" s="19"/>
      <c r="K145" s="19"/>
      <c r="L145" s="19"/>
      <c r="M145" s="19"/>
      <c r="N145" s="19"/>
      <c r="O145" s="9"/>
      <c r="P145" s="9"/>
      <c r="Q145" s="9"/>
      <c r="R145" s="9"/>
      <c r="S145" s="9"/>
      <c r="T145" s="17"/>
      <c r="U145" s="9"/>
      <c r="V145" s="16"/>
      <c r="W145" s="16"/>
      <c r="X145" s="16"/>
      <c r="Y145" s="16"/>
      <c r="Z145" s="16"/>
      <c r="AA145" s="16"/>
      <c r="AB145" s="16"/>
      <c r="AC145" s="16"/>
      <c r="AD145" s="9"/>
      <c r="AE145" s="9"/>
      <c r="AF145" s="9"/>
      <c r="AG145" s="9"/>
      <c r="AH145" s="9"/>
      <c r="AI145" s="9"/>
      <c r="AJ145" s="9"/>
      <c r="AK145" s="9"/>
      <c r="AL145" s="9"/>
      <c r="AM145" s="9"/>
      <c r="AN145" s="9"/>
    </row>
    <row r="146" spans="1:40" x14ac:dyDescent="0.35">
      <c r="A146" s="17"/>
      <c r="B146" s="9"/>
      <c r="C146" s="9"/>
      <c r="D146" s="9"/>
      <c r="E146" s="19"/>
      <c r="F146" s="19"/>
      <c r="G146" s="19"/>
      <c r="H146" s="19"/>
      <c r="I146" s="19"/>
      <c r="J146" s="19"/>
      <c r="K146" s="19"/>
      <c r="L146" s="19"/>
      <c r="M146" s="19"/>
      <c r="N146" s="19"/>
      <c r="O146" s="9"/>
      <c r="P146" s="9"/>
      <c r="Q146" s="9"/>
      <c r="R146" s="9"/>
      <c r="S146" s="9"/>
      <c r="T146" s="17"/>
      <c r="U146" s="9"/>
      <c r="V146" s="16"/>
      <c r="W146" s="16"/>
      <c r="X146" s="16"/>
      <c r="Y146" s="16"/>
      <c r="Z146" s="16"/>
      <c r="AA146" s="16"/>
      <c r="AB146" s="16"/>
      <c r="AC146" s="16"/>
      <c r="AD146" s="9"/>
      <c r="AE146" s="9"/>
      <c r="AF146" s="9"/>
      <c r="AG146" s="9"/>
      <c r="AH146" s="9"/>
      <c r="AI146" s="9"/>
      <c r="AJ146" s="9"/>
      <c r="AK146" s="9"/>
      <c r="AL146" s="9"/>
      <c r="AM146" s="9"/>
      <c r="AN146" s="9"/>
    </row>
    <row r="147" spans="1:40" x14ac:dyDescent="0.35">
      <c r="A147" s="17"/>
      <c r="B147" s="9"/>
      <c r="C147" s="9"/>
      <c r="D147" s="9"/>
      <c r="E147" s="19"/>
      <c r="F147" s="19"/>
      <c r="G147" s="19"/>
      <c r="H147" s="19"/>
      <c r="I147" s="19"/>
      <c r="J147" s="19"/>
      <c r="K147" s="19"/>
      <c r="L147" s="19"/>
      <c r="M147" s="19"/>
      <c r="N147" s="19"/>
      <c r="O147" s="9"/>
      <c r="P147" s="9"/>
      <c r="Q147" s="9"/>
      <c r="R147" s="9"/>
      <c r="S147" s="9"/>
      <c r="T147" s="17"/>
      <c r="U147" s="9"/>
      <c r="V147" s="16"/>
      <c r="W147" s="16"/>
      <c r="X147" s="16"/>
      <c r="Y147" s="16"/>
      <c r="Z147" s="16"/>
      <c r="AA147" s="16"/>
      <c r="AB147" s="16"/>
      <c r="AC147" s="16"/>
      <c r="AD147" s="9"/>
      <c r="AE147" s="9"/>
      <c r="AF147" s="9"/>
      <c r="AG147" s="9"/>
      <c r="AH147" s="9"/>
      <c r="AI147" s="9"/>
      <c r="AJ147" s="9"/>
      <c r="AK147" s="9"/>
      <c r="AL147" s="9"/>
      <c r="AM147" s="9"/>
      <c r="AN147" s="9"/>
    </row>
    <row r="148" spans="1:40" x14ac:dyDescent="0.35">
      <c r="A148" s="17"/>
      <c r="B148" s="9"/>
      <c r="C148" s="9"/>
      <c r="D148" s="9"/>
      <c r="E148" s="19"/>
      <c r="F148" s="19"/>
      <c r="G148" s="19"/>
      <c r="H148" s="19"/>
      <c r="I148" s="19"/>
      <c r="J148" s="19"/>
      <c r="K148" s="19"/>
      <c r="L148" s="19"/>
      <c r="M148" s="19"/>
      <c r="N148" s="19"/>
      <c r="O148" s="9"/>
      <c r="P148" s="9"/>
      <c r="Q148" s="9"/>
      <c r="R148" s="9"/>
      <c r="S148" s="9"/>
      <c r="T148" s="17"/>
      <c r="U148" s="9"/>
      <c r="V148" s="16"/>
      <c r="W148" s="16"/>
      <c r="X148" s="16"/>
      <c r="Y148" s="16"/>
      <c r="Z148" s="16"/>
      <c r="AA148" s="16"/>
      <c r="AB148" s="16"/>
      <c r="AC148" s="16"/>
      <c r="AD148" s="9"/>
      <c r="AE148" s="9"/>
      <c r="AF148" s="9"/>
      <c r="AG148" s="9"/>
      <c r="AH148" s="9"/>
      <c r="AI148" s="9"/>
      <c r="AJ148" s="9"/>
      <c r="AK148" s="9"/>
      <c r="AL148" s="9"/>
      <c r="AM148" s="9"/>
      <c r="AN148" s="9"/>
    </row>
    <row r="149" spans="1:40" x14ac:dyDescent="0.35">
      <c r="A149" s="17"/>
      <c r="B149" s="9"/>
      <c r="C149" s="9"/>
      <c r="D149" s="9"/>
      <c r="E149" s="19"/>
      <c r="F149" s="19"/>
      <c r="G149" s="19"/>
      <c r="H149" s="19"/>
      <c r="I149" s="19"/>
      <c r="J149" s="19"/>
      <c r="K149" s="19"/>
      <c r="L149" s="19"/>
      <c r="M149" s="19"/>
      <c r="N149" s="19"/>
      <c r="O149" s="9"/>
      <c r="P149" s="9"/>
      <c r="Q149" s="9"/>
      <c r="R149" s="9"/>
      <c r="S149" s="9"/>
      <c r="T149" s="17"/>
      <c r="U149" s="9"/>
      <c r="V149" s="16"/>
      <c r="W149" s="16"/>
      <c r="X149" s="16"/>
      <c r="Y149" s="16"/>
      <c r="Z149" s="16"/>
      <c r="AA149" s="16"/>
      <c r="AB149" s="16"/>
      <c r="AC149" s="16"/>
      <c r="AD149" s="9"/>
      <c r="AE149" s="9"/>
      <c r="AF149" s="9"/>
      <c r="AG149" s="9"/>
      <c r="AH149" s="9"/>
      <c r="AI149" s="9"/>
      <c r="AJ149" s="9"/>
      <c r="AK149" s="9"/>
      <c r="AL149" s="9"/>
      <c r="AM149" s="9"/>
      <c r="AN149" s="9"/>
    </row>
    <row r="150" spans="1:40" x14ac:dyDescent="0.35">
      <c r="A150" s="17"/>
      <c r="B150" s="9"/>
      <c r="C150" s="9"/>
      <c r="D150" s="9"/>
      <c r="E150" s="19"/>
      <c r="F150" s="19"/>
      <c r="G150" s="19"/>
      <c r="H150" s="19"/>
      <c r="I150" s="19"/>
      <c r="J150" s="19"/>
      <c r="K150" s="19"/>
      <c r="L150" s="19"/>
      <c r="M150" s="19"/>
      <c r="N150" s="19"/>
      <c r="O150" s="9"/>
      <c r="P150" s="9"/>
      <c r="Q150" s="9"/>
      <c r="R150" s="9"/>
      <c r="S150" s="9"/>
      <c r="T150" s="17"/>
      <c r="U150" s="9"/>
      <c r="V150" s="16"/>
      <c r="W150" s="16"/>
      <c r="X150" s="16"/>
      <c r="Y150" s="16"/>
      <c r="Z150" s="16"/>
      <c r="AA150" s="16"/>
      <c r="AB150" s="16"/>
      <c r="AC150" s="16"/>
      <c r="AD150" s="9"/>
      <c r="AE150" s="9"/>
      <c r="AF150" s="9"/>
      <c r="AG150" s="9"/>
      <c r="AH150" s="9"/>
      <c r="AI150" s="9"/>
      <c r="AJ150" s="9"/>
      <c r="AK150" s="9"/>
      <c r="AL150" s="9"/>
      <c r="AM150" s="9"/>
      <c r="AN150" s="9"/>
    </row>
    <row r="151" spans="1:40" x14ac:dyDescent="0.35">
      <c r="A151" s="17"/>
      <c r="B151" s="9"/>
      <c r="C151" s="9"/>
      <c r="D151" s="9"/>
      <c r="E151" s="19"/>
      <c r="F151" s="19"/>
      <c r="G151" s="19"/>
      <c r="H151" s="19"/>
      <c r="I151" s="19"/>
      <c r="J151" s="19"/>
      <c r="K151" s="19"/>
      <c r="L151" s="19"/>
      <c r="M151" s="19"/>
      <c r="N151" s="19"/>
      <c r="O151" s="9"/>
      <c r="P151" s="9"/>
      <c r="Q151" s="9"/>
      <c r="R151" s="9"/>
      <c r="S151" s="9"/>
      <c r="T151" s="17"/>
      <c r="U151" s="9"/>
      <c r="V151" s="16"/>
      <c r="W151" s="16"/>
      <c r="X151" s="16"/>
      <c r="Y151" s="16"/>
      <c r="Z151" s="16"/>
      <c r="AA151" s="16"/>
      <c r="AB151" s="16"/>
      <c r="AC151" s="16"/>
      <c r="AD151" s="9"/>
      <c r="AE151" s="9"/>
      <c r="AF151" s="9"/>
      <c r="AG151" s="9"/>
      <c r="AH151" s="9"/>
      <c r="AI151" s="9"/>
      <c r="AJ151" s="9"/>
      <c r="AK151" s="9"/>
      <c r="AL151" s="9"/>
      <c r="AM151" s="9"/>
      <c r="AN151" s="9"/>
    </row>
    <row r="152" spans="1:40" x14ac:dyDescent="0.35">
      <c r="A152" s="17"/>
      <c r="B152" s="9"/>
      <c r="C152" s="9"/>
      <c r="D152" s="9"/>
      <c r="E152" s="19"/>
      <c r="F152" s="19"/>
      <c r="G152" s="19"/>
      <c r="H152" s="19"/>
      <c r="I152" s="19"/>
      <c r="J152" s="19"/>
      <c r="K152" s="19"/>
      <c r="L152" s="19"/>
      <c r="M152" s="19"/>
      <c r="N152" s="19"/>
      <c r="O152" s="9"/>
      <c r="P152" s="9"/>
      <c r="Q152" s="9"/>
      <c r="R152" s="9"/>
      <c r="S152" s="9"/>
      <c r="T152" s="17"/>
      <c r="U152" s="9"/>
      <c r="V152" s="16"/>
      <c r="W152" s="16"/>
      <c r="X152" s="16"/>
      <c r="Y152" s="16"/>
      <c r="Z152" s="16"/>
      <c r="AA152" s="16"/>
      <c r="AB152" s="16"/>
      <c r="AC152" s="16"/>
      <c r="AD152" s="9"/>
      <c r="AE152" s="9"/>
      <c r="AF152" s="9"/>
      <c r="AG152" s="9"/>
      <c r="AH152" s="9"/>
      <c r="AI152" s="9"/>
      <c r="AJ152" s="9"/>
      <c r="AK152" s="9"/>
      <c r="AL152" s="9"/>
      <c r="AM152" s="9"/>
      <c r="AN152" s="9"/>
    </row>
    <row r="153" spans="1:40" x14ac:dyDescent="0.35">
      <c r="A153" s="17"/>
      <c r="B153" s="9"/>
      <c r="C153" s="9"/>
      <c r="D153" s="9"/>
      <c r="E153" s="19"/>
      <c r="F153" s="19"/>
      <c r="G153" s="19"/>
      <c r="H153" s="19"/>
      <c r="I153" s="19"/>
      <c r="J153" s="19"/>
      <c r="K153" s="19"/>
      <c r="L153" s="19"/>
      <c r="M153" s="19"/>
      <c r="N153" s="19"/>
      <c r="O153" s="9"/>
      <c r="P153" s="9"/>
      <c r="Q153" s="9"/>
      <c r="R153" s="9"/>
      <c r="S153" s="9"/>
      <c r="T153" s="17"/>
      <c r="U153" s="9"/>
      <c r="V153" s="16"/>
      <c r="W153" s="16"/>
      <c r="X153" s="16"/>
      <c r="Y153" s="16"/>
      <c r="Z153" s="16"/>
      <c r="AA153" s="16"/>
      <c r="AB153" s="16"/>
      <c r="AC153" s="16"/>
      <c r="AD153" s="9"/>
      <c r="AE153" s="9"/>
      <c r="AF153" s="9"/>
      <c r="AG153" s="9"/>
      <c r="AH153" s="9"/>
      <c r="AI153" s="9"/>
      <c r="AJ153" s="9"/>
      <c r="AK153" s="9"/>
      <c r="AL153" s="9"/>
      <c r="AM153" s="9"/>
      <c r="AN153" s="9"/>
    </row>
    <row r="154" spans="1:40" x14ac:dyDescent="0.35">
      <c r="A154" s="17"/>
      <c r="B154" s="9"/>
      <c r="C154" s="9"/>
      <c r="D154" s="9"/>
      <c r="E154" s="19"/>
      <c r="F154" s="19"/>
      <c r="G154" s="19"/>
      <c r="H154" s="19"/>
      <c r="I154" s="19"/>
      <c r="J154" s="19"/>
      <c r="K154" s="19"/>
      <c r="L154" s="19"/>
      <c r="M154" s="19"/>
      <c r="N154" s="19"/>
      <c r="O154" s="9"/>
      <c r="P154" s="9"/>
      <c r="Q154" s="9"/>
      <c r="R154" s="9"/>
      <c r="S154" s="9"/>
      <c r="T154" s="17"/>
      <c r="U154" s="9"/>
      <c r="V154" s="16"/>
      <c r="W154" s="16"/>
      <c r="X154" s="16"/>
      <c r="Y154" s="16"/>
      <c r="Z154" s="16"/>
      <c r="AA154" s="16"/>
      <c r="AB154" s="16"/>
      <c r="AC154" s="16"/>
      <c r="AD154" s="9"/>
      <c r="AE154" s="9"/>
      <c r="AF154" s="9"/>
      <c r="AG154" s="9"/>
      <c r="AH154" s="9"/>
      <c r="AI154" s="9"/>
      <c r="AJ154" s="9"/>
      <c r="AK154" s="9"/>
      <c r="AL154" s="9"/>
      <c r="AM154" s="9"/>
      <c r="AN154" s="9"/>
    </row>
    <row r="155" spans="1:40" x14ac:dyDescent="0.35">
      <c r="A155" s="17"/>
      <c r="B155" s="9"/>
      <c r="C155" s="9"/>
      <c r="D155" s="9"/>
      <c r="E155" s="19"/>
      <c r="F155" s="19"/>
      <c r="G155" s="19"/>
      <c r="H155" s="19"/>
      <c r="I155" s="19"/>
      <c r="J155" s="19"/>
      <c r="K155" s="19"/>
      <c r="L155" s="19"/>
      <c r="M155" s="19"/>
      <c r="N155" s="19"/>
      <c r="O155" s="9"/>
      <c r="P155" s="9"/>
      <c r="Q155" s="9"/>
      <c r="R155" s="9"/>
      <c r="S155" s="9"/>
      <c r="T155" s="17"/>
      <c r="U155" s="9"/>
      <c r="V155" s="16"/>
      <c r="W155" s="16"/>
      <c r="X155" s="16"/>
      <c r="Y155" s="16"/>
      <c r="Z155" s="16"/>
      <c r="AA155" s="16"/>
      <c r="AB155" s="16"/>
      <c r="AC155" s="16"/>
      <c r="AD155" s="9"/>
      <c r="AE155" s="9"/>
      <c r="AF155" s="9"/>
      <c r="AG155" s="9"/>
      <c r="AH155" s="9"/>
      <c r="AI155" s="9"/>
      <c r="AJ155" s="9"/>
      <c r="AK155" s="9"/>
      <c r="AL155" s="9"/>
      <c r="AM155" s="9"/>
      <c r="AN155" s="9"/>
    </row>
    <row r="156" spans="1:40" x14ac:dyDescent="0.35">
      <c r="A156" s="17"/>
      <c r="B156" s="9"/>
      <c r="C156" s="9"/>
      <c r="D156" s="9"/>
      <c r="E156" s="19"/>
      <c r="F156" s="19"/>
      <c r="G156" s="19"/>
      <c r="H156" s="19"/>
      <c r="I156" s="19"/>
      <c r="J156" s="19"/>
      <c r="K156" s="19"/>
      <c r="L156" s="19"/>
      <c r="M156" s="19"/>
      <c r="N156" s="19"/>
      <c r="O156" s="9"/>
      <c r="P156" s="9"/>
      <c r="Q156" s="9"/>
      <c r="R156" s="9"/>
      <c r="S156" s="9"/>
      <c r="T156" s="17"/>
      <c r="U156" s="9"/>
      <c r="V156" s="16"/>
      <c r="W156" s="16"/>
      <c r="X156" s="16"/>
      <c r="Y156" s="16"/>
      <c r="Z156" s="16"/>
      <c r="AA156" s="16"/>
      <c r="AB156" s="16"/>
      <c r="AC156" s="16"/>
      <c r="AD156" s="9"/>
      <c r="AE156" s="9"/>
      <c r="AF156" s="9"/>
      <c r="AG156" s="9"/>
      <c r="AH156" s="9"/>
      <c r="AI156" s="9"/>
      <c r="AJ156" s="9"/>
      <c r="AK156" s="9"/>
      <c r="AL156" s="9"/>
      <c r="AM156" s="9"/>
      <c r="AN156" s="9"/>
    </row>
    <row r="157" spans="1:40" x14ac:dyDescent="0.35">
      <c r="A157" s="17"/>
      <c r="B157" s="9"/>
      <c r="C157" s="9"/>
      <c r="D157" s="9"/>
      <c r="E157" s="19"/>
      <c r="F157" s="19"/>
      <c r="G157" s="19"/>
      <c r="H157" s="19"/>
      <c r="I157" s="19"/>
      <c r="J157" s="19"/>
      <c r="K157" s="19"/>
      <c r="L157" s="19"/>
      <c r="M157" s="19"/>
      <c r="N157" s="19"/>
      <c r="O157" s="9"/>
      <c r="P157" s="9"/>
      <c r="Q157" s="9"/>
      <c r="R157" s="9"/>
      <c r="S157" s="9"/>
      <c r="T157" s="17"/>
      <c r="U157" s="9"/>
      <c r="V157" s="16"/>
      <c r="W157" s="16"/>
      <c r="X157" s="16"/>
      <c r="Y157" s="16"/>
      <c r="Z157" s="16"/>
      <c r="AA157" s="16"/>
      <c r="AB157" s="16"/>
      <c r="AC157" s="16"/>
      <c r="AD157" s="9"/>
      <c r="AE157" s="9"/>
      <c r="AF157" s="9"/>
      <c r="AG157" s="9"/>
      <c r="AH157" s="9"/>
      <c r="AI157" s="9"/>
      <c r="AJ157" s="9"/>
      <c r="AK157" s="9"/>
      <c r="AL157" s="9"/>
      <c r="AM157" s="9"/>
      <c r="AN157" s="9"/>
    </row>
    <row r="158" spans="1:40" x14ac:dyDescent="0.35">
      <c r="A158" s="17"/>
      <c r="B158" s="9"/>
      <c r="C158" s="9"/>
      <c r="D158" s="9"/>
      <c r="E158" s="19"/>
      <c r="F158" s="19"/>
      <c r="G158" s="19"/>
      <c r="H158" s="19"/>
      <c r="I158" s="19"/>
      <c r="J158" s="19"/>
      <c r="K158" s="19"/>
      <c r="L158" s="19"/>
      <c r="M158" s="19"/>
      <c r="N158" s="19"/>
      <c r="O158" s="9"/>
      <c r="P158" s="9"/>
      <c r="Q158" s="9"/>
      <c r="R158" s="9"/>
      <c r="S158" s="9"/>
      <c r="T158" s="17"/>
      <c r="U158" s="9"/>
      <c r="V158" s="16"/>
      <c r="W158" s="16"/>
      <c r="X158" s="16"/>
      <c r="Y158" s="16"/>
      <c r="Z158" s="16"/>
      <c r="AA158" s="16"/>
      <c r="AB158" s="16"/>
      <c r="AC158" s="16"/>
      <c r="AD158" s="9"/>
      <c r="AE158" s="9"/>
      <c r="AF158" s="9"/>
      <c r="AG158" s="9"/>
      <c r="AH158" s="9"/>
      <c r="AI158" s="9"/>
      <c r="AJ158" s="9"/>
      <c r="AK158" s="9"/>
      <c r="AL158" s="9"/>
      <c r="AM158" s="9"/>
      <c r="AN158" s="9"/>
    </row>
    <row r="159" spans="1:40" x14ac:dyDescent="0.35">
      <c r="A159" s="17"/>
      <c r="B159" s="9"/>
      <c r="C159" s="9"/>
      <c r="D159" s="9"/>
      <c r="E159" s="19"/>
      <c r="F159" s="19"/>
      <c r="G159" s="19"/>
      <c r="H159" s="19"/>
      <c r="I159" s="19"/>
      <c r="J159" s="19"/>
      <c r="K159" s="19"/>
      <c r="L159" s="19"/>
      <c r="M159" s="19"/>
      <c r="N159" s="19"/>
      <c r="O159" s="9"/>
      <c r="P159" s="9"/>
      <c r="Q159" s="9"/>
      <c r="R159" s="9"/>
      <c r="S159" s="9"/>
      <c r="T159" s="17"/>
      <c r="U159" s="9"/>
      <c r="V159" s="16"/>
      <c r="W159" s="16"/>
      <c r="X159" s="16"/>
      <c r="Y159" s="16"/>
      <c r="Z159" s="16"/>
      <c r="AA159" s="16"/>
      <c r="AB159" s="16"/>
      <c r="AC159" s="16"/>
      <c r="AD159" s="9"/>
      <c r="AE159" s="9"/>
      <c r="AF159" s="9"/>
      <c r="AG159" s="9"/>
      <c r="AH159" s="9"/>
      <c r="AI159" s="9"/>
      <c r="AJ159" s="9"/>
      <c r="AK159" s="9"/>
      <c r="AL159" s="9"/>
      <c r="AM159" s="9"/>
      <c r="AN159" s="9"/>
    </row>
    <row r="160" spans="1:40" x14ac:dyDescent="0.35">
      <c r="A160" s="17"/>
      <c r="B160" s="9"/>
      <c r="C160" s="9"/>
      <c r="D160" s="9"/>
      <c r="E160" s="19"/>
      <c r="F160" s="19"/>
      <c r="G160" s="19"/>
      <c r="H160" s="19"/>
      <c r="I160" s="19"/>
      <c r="J160" s="19"/>
      <c r="K160" s="19"/>
      <c r="L160" s="19"/>
      <c r="M160" s="19"/>
      <c r="N160" s="19"/>
      <c r="O160" s="9"/>
      <c r="P160" s="9"/>
      <c r="Q160" s="9"/>
      <c r="R160" s="9"/>
      <c r="S160" s="9"/>
      <c r="T160" s="17"/>
      <c r="U160" s="9"/>
      <c r="V160" s="16"/>
      <c r="W160" s="16"/>
      <c r="X160" s="16"/>
      <c r="Y160" s="16"/>
      <c r="Z160" s="16"/>
      <c r="AA160" s="16"/>
      <c r="AB160" s="16"/>
      <c r="AC160" s="16"/>
      <c r="AD160" s="9"/>
      <c r="AE160" s="9"/>
      <c r="AF160" s="9"/>
      <c r="AG160" s="9"/>
      <c r="AH160" s="9"/>
      <c r="AI160" s="9"/>
      <c r="AJ160" s="9"/>
      <c r="AK160" s="9"/>
      <c r="AL160" s="9"/>
      <c r="AM160" s="9"/>
      <c r="AN160" s="9"/>
    </row>
    <row r="161" spans="1:40" x14ac:dyDescent="0.35">
      <c r="A161" s="17"/>
      <c r="B161" s="9"/>
      <c r="C161" s="9"/>
      <c r="D161" s="9"/>
      <c r="E161" s="19"/>
      <c r="F161" s="19"/>
      <c r="G161" s="19"/>
      <c r="H161" s="19"/>
      <c r="I161" s="19"/>
      <c r="J161" s="19"/>
      <c r="K161" s="19"/>
      <c r="L161" s="19"/>
      <c r="M161" s="19"/>
      <c r="N161" s="19"/>
      <c r="O161" s="9"/>
      <c r="P161" s="9"/>
      <c r="Q161" s="9"/>
      <c r="R161" s="9"/>
      <c r="S161" s="9"/>
      <c r="T161" s="17"/>
      <c r="U161" s="9"/>
      <c r="V161" s="16"/>
      <c r="W161" s="16"/>
      <c r="X161" s="16"/>
      <c r="Y161" s="16"/>
      <c r="Z161" s="16"/>
      <c r="AA161" s="16"/>
      <c r="AB161" s="16"/>
      <c r="AC161" s="16"/>
      <c r="AD161" s="9"/>
      <c r="AE161" s="9"/>
      <c r="AF161" s="9"/>
      <c r="AG161" s="9"/>
      <c r="AH161" s="9"/>
      <c r="AI161" s="9"/>
      <c r="AJ161" s="9"/>
      <c r="AK161" s="9"/>
      <c r="AL161" s="9"/>
      <c r="AM161" s="9"/>
      <c r="AN161" s="9"/>
    </row>
    <row r="162" spans="1:40" x14ac:dyDescent="0.35">
      <c r="A162" s="17"/>
      <c r="B162" s="9"/>
      <c r="C162" s="9"/>
      <c r="D162" s="9"/>
      <c r="E162" s="19"/>
      <c r="F162" s="19"/>
      <c r="G162" s="19"/>
      <c r="H162" s="19"/>
      <c r="I162" s="19"/>
      <c r="J162" s="19"/>
      <c r="K162" s="19"/>
      <c r="L162" s="19"/>
      <c r="M162" s="19"/>
      <c r="N162" s="19"/>
      <c r="O162" s="9"/>
      <c r="P162" s="9"/>
      <c r="Q162" s="9"/>
      <c r="R162" s="9"/>
      <c r="S162" s="9"/>
      <c r="T162" s="17"/>
      <c r="U162" s="9"/>
      <c r="V162" s="16"/>
      <c r="W162" s="16"/>
      <c r="X162" s="16"/>
      <c r="Y162" s="16"/>
      <c r="Z162" s="16"/>
      <c r="AA162" s="16"/>
      <c r="AB162" s="16"/>
      <c r="AC162" s="16"/>
      <c r="AD162" s="9"/>
      <c r="AE162" s="9"/>
      <c r="AF162" s="9"/>
      <c r="AG162" s="9"/>
      <c r="AH162" s="9"/>
      <c r="AI162" s="9"/>
      <c r="AJ162" s="9"/>
      <c r="AK162" s="9"/>
      <c r="AL162" s="9"/>
      <c r="AM162" s="9"/>
      <c r="AN162" s="9"/>
    </row>
    <row r="163" spans="1:40" x14ac:dyDescent="0.35">
      <c r="A163" s="17"/>
      <c r="B163" s="9"/>
      <c r="C163" s="9"/>
      <c r="D163" s="9"/>
      <c r="E163" s="19"/>
      <c r="F163" s="19"/>
      <c r="G163" s="19"/>
      <c r="H163" s="19"/>
      <c r="I163" s="19"/>
      <c r="J163" s="19"/>
      <c r="K163" s="19"/>
      <c r="L163" s="19"/>
      <c r="M163" s="19"/>
      <c r="N163" s="19"/>
      <c r="O163" s="9"/>
      <c r="P163" s="9"/>
      <c r="Q163" s="9"/>
      <c r="R163" s="9"/>
      <c r="S163" s="9"/>
      <c r="T163" s="17"/>
      <c r="U163" s="9"/>
      <c r="V163" s="16"/>
      <c r="W163" s="16"/>
      <c r="X163" s="16"/>
      <c r="Y163" s="16"/>
      <c r="Z163" s="16"/>
      <c r="AA163" s="16"/>
      <c r="AB163" s="16"/>
      <c r="AC163" s="16"/>
      <c r="AD163" s="9"/>
      <c r="AE163" s="9"/>
      <c r="AF163" s="9"/>
      <c r="AG163" s="9"/>
      <c r="AH163" s="9"/>
      <c r="AI163" s="9"/>
      <c r="AJ163" s="9"/>
      <c r="AK163" s="9"/>
      <c r="AL163" s="9"/>
      <c r="AM163" s="9"/>
      <c r="AN163" s="9"/>
    </row>
    <row r="164" spans="1:40" x14ac:dyDescent="0.35">
      <c r="A164" s="17"/>
      <c r="B164" s="9"/>
      <c r="C164" s="9"/>
      <c r="D164" s="9"/>
      <c r="E164" s="19"/>
      <c r="F164" s="19"/>
      <c r="G164" s="19"/>
      <c r="H164" s="19"/>
      <c r="I164" s="19"/>
      <c r="J164" s="19"/>
      <c r="K164" s="19"/>
      <c r="L164" s="19"/>
      <c r="M164" s="19"/>
      <c r="N164" s="19"/>
      <c r="O164" s="9"/>
      <c r="P164" s="9"/>
      <c r="Q164" s="9"/>
      <c r="R164" s="9"/>
      <c r="S164" s="9"/>
      <c r="T164" s="17"/>
      <c r="U164" s="9"/>
      <c r="V164" s="16"/>
      <c r="W164" s="16"/>
      <c r="X164" s="16"/>
      <c r="Y164" s="16"/>
      <c r="Z164" s="16"/>
      <c r="AA164" s="16"/>
      <c r="AB164" s="16"/>
      <c r="AC164" s="16"/>
      <c r="AD164" s="9"/>
      <c r="AE164" s="9"/>
      <c r="AF164" s="9"/>
      <c r="AG164" s="9"/>
      <c r="AH164" s="9"/>
      <c r="AI164" s="9"/>
      <c r="AJ164" s="9"/>
      <c r="AK164" s="9"/>
      <c r="AL164" s="9"/>
      <c r="AM164" s="9"/>
      <c r="AN164" s="9"/>
    </row>
    <row r="165" spans="1:40" x14ac:dyDescent="0.35">
      <c r="A165" s="17"/>
      <c r="B165" s="9"/>
      <c r="C165" s="9"/>
      <c r="D165" s="9"/>
      <c r="E165" s="19"/>
      <c r="F165" s="19"/>
      <c r="G165" s="19"/>
      <c r="H165" s="19"/>
      <c r="I165" s="19"/>
      <c r="J165" s="19"/>
      <c r="K165" s="19"/>
      <c r="L165" s="19"/>
      <c r="M165" s="19"/>
      <c r="N165" s="19"/>
      <c r="O165" s="9"/>
      <c r="P165" s="9"/>
      <c r="Q165" s="9"/>
      <c r="R165" s="9"/>
      <c r="S165" s="9"/>
      <c r="T165" s="17"/>
      <c r="U165" s="9"/>
      <c r="V165" s="16"/>
      <c r="W165" s="16"/>
      <c r="X165" s="16"/>
      <c r="Y165" s="16"/>
      <c r="Z165" s="16"/>
      <c r="AA165" s="16"/>
      <c r="AB165" s="16"/>
      <c r="AC165" s="16"/>
      <c r="AD165" s="9"/>
      <c r="AE165" s="9"/>
      <c r="AF165" s="9"/>
      <c r="AG165" s="9"/>
      <c r="AH165" s="9"/>
      <c r="AI165" s="9"/>
      <c r="AJ165" s="9"/>
      <c r="AK165" s="9"/>
      <c r="AL165" s="9"/>
      <c r="AM165" s="9"/>
      <c r="AN165" s="9"/>
    </row>
    <row r="166" spans="1:40" x14ac:dyDescent="0.35">
      <c r="A166" s="17"/>
      <c r="B166" s="9"/>
      <c r="C166" s="9"/>
      <c r="D166" s="9"/>
      <c r="E166" s="19"/>
      <c r="F166" s="19"/>
      <c r="G166" s="19"/>
      <c r="H166" s="19"/>
      <c r="I166" s="19"/>
      <c r="J166" s="19"/>
      <c r="K166" s="19"/>
      <c r="L166" s="19"/>
      <c r="M166" s="19"/>
      <c r="N166" s="19"/>
      <c r="O166" s="9"/>
      <c r="P166" s="9"/>
      <c r="Q166" s="9"/>
      <c r="R166" s="9"/>
      <c r="S166" s="9"/>
      <c r="T166" s="17"/>
      <c r="U166" s="9"/>
      <c r="V166" s="16"/>
      <c r="W166" s="16"/>
      <c r="X166" s="16"/>
      <c r="Y166" s="16"/>
      <c r="Z166" s="16"/>
      <c r="AA166" s="16"/>
      <c r="AB166" s="16"/>
      <c r="AC166" s="16"/>
      <c r="AD166" s="9"/>
      <c r="AE166" s="9"/>
      <c r="AF166" s="9"/>
      <c r="AG166" s="9"/>
      <c r="AH166" s="9"/>
      <c r="AI166" s="9"/>
      <c r="AJ166" s="9"/>
      <c r="AK166" s="9"/>
      <c r="AL166" s="9"/>
      <c r="AM166" s="9"/>
      <c r="AN166" s="9"/>
    </row>
    <row r="167" spans="1:40" x14ac:dyDescent="0.35">
      <c r="A167" s="17"/>
      <c r="B167" s="9"/>
      <c r="C167" s="9"/>
      <c r="D167" s="9"/>
      <c r="E167" s="19"/>
      <c r="F167" s="19"/>
      <c r="G167" s="19"/>
      <c r="H167" s="19"/>
      <c r="I167" s="19"/>
      <c r="J167" s="19"/>
      <c r="K167" s="19"/>
      <c r="L167" s="19"/>
      <c r="M167" s="19"/>
      <c r="N167" s="19"/>
      <c r="O167" s="9"/>
      <c r="P167" s="9"/>
      <c r="Q167" s="9"/>
      <c r="R167" s="9"/>
      <c r="S167" s="9"/>
      <c r="T167" s="17"/>
      <c r="U167" s="9"/>
      <c r="V167" s="16"/>
      <c r="W167" s="16"/>
      <c r="X167" s="16"/>
      <c r="Y167" s="16"/>
      <c r="Z167" s="16"/>
      <c r="AA167" s="16"/>
      <c r="AB167" s="16"/>
      <c r="AC167" s="16"/>
      <c r="AD167" s="9"/>
      <c r="AE167" s="9"/>
      <c r="AF167" s="9"/>
      <c r="AG167" s="9"/>
      <c r="AH167" s="9"/>
      <c r="AI167" s="9"/>
      <c r="AJ167" s="9"/>
      <c r="AK167" s="9"/>
      <c r="AL167" s="9"/>
      <c r="AM167" s="9"/>
      <c r="AN167" s="9"/>
    </row>
    <row r="168" spans="1:40" x14ac:dyDescent="0.35">
      <c r="A168" s="17"/>
      <c r="B168" s="9"/>
      <c r="C168" s="9"/>
      <c r="D168" s="9"/>
      <c r="E168" s="19"/>
      <c r="F168" s="19"/>
      <c r="G168" s="19"/>
      <c r="H168" s="19"/>
      <c r="I168" s="19"/>
      <c r="J168" s="19"/>
      <c r="K168" s="19"/>
      <c r="L168" s="19"/>
      <c r="M168" s="19"/>
      <c r="N168" s="19"/>
      <c r="O168" s="9"/>
      <c r="P168" s="9"/>
      <c r="Q168" s="9"/>
      <c r="R168" s="9"/>
      <c r="S168" s="9"/>
      <c r="T168" s="17"/>
      <c r="U168" s="9"/>
      <c r="V168" s="16"/>
      <c r="W168" s="16"/>
      <c r="X168" s="16"/>
      <c r="Y168" s="16"/>
      <c r="Z168" s="16"/>
      <c r="AA168" s="16"/>
      <c r="AB168" s="16"/>
      <c r="AC168" s="16"/>
      <c r="AD168" s="9"/>
      <c r="AE168" s="9"/>
      <c r="AF168" s="9"/>
      <c r="AG168" s="9"/>
      <c r="AH168" s="9"/>
      <c r="AI168" s="9"/>
      <c r="AJ168" s="9"/>
      <c r="AK168" s="9"/>
      <c r="AL168" s="9"/>
      <c r="AM168" s="9"/>
      <c r="AN168" s="9"/>
    </row>
    <row r="169" spans="1:40" x14ac:dyDescent="0.35">
      <c r="A169" s="17"/>
      <c r="B169" s="9"/>
      <c r="C169" s="9"/>
      <c r="D169" s="9"/>
      <c r="E169" s="19"/>
      <c r="F169" s="19"/>
      <c r="G169" s="19"/>
      <c r="H169" s="19"/>
      <c r="I169" s="19"/>
      <c r="J169" s="19"/>
      <c r="K169" s="19"/>
      <c r="L169" s="19"/>
      <c r="M169" s="19"/>
      <c r="N169" s="19"/>
      <c r="O169" s="9"/>
      <c r="P169" s="9"/>
      <c r="Q169" s="9"/>
      <c r="R169" s="9"/>
      <c r="S169" s="9"/>
      <c r="T169" s="17"/>
      <c r="U169" s="9"/>
      <c r="V169" s="16"/>
      <c r="W169" s="16"/>
      <c r="X169" s="16"/>
      <c r="Y169" s="16"/>
      <c r="Z169" s="16"/>
      <c r="AA169" s="16"/>
      <c r="AB169" s="16"/>
      <c r="AC169" s="16"/>
      <c r="AD169" s="9"/>
      <c r="AE169" s="9"/>
      <c r="AF169" s="9"/>
      <c r="AG169" s="9"/>
      <c r="AH169" s="9"/>
      <c r="AI169" s="9"/>
      <c r="AJ169" s="9"/>
      <c r="AK169" s="9"/>
      <c r="AL169" s="9"/>
      <c r="AM169" s="9"/>
      <c r="AN169" s="9"/>
    </row>
    <row r="170" spans="1:40" x14ac:dyDescent="0.35">
      <c r="A170" s="17"/>
      <c r="B170" s="9"/>
      <c r="C170" s="9"/>
      <c r="D170" s="9"/>
      <c r="E170" s="19"/>
      <c r="F170" s="19"/>
      <c r="G170" s="19"/>
      <c r="H170" s="19"/>
      <c r="I170" s="19"/>
      <c r="J170" s="19"/>
      <c r="K170" s="19"/>
      <c r="L170" s="19"/>
      <c r="M170" s="19"/>
      <c r="N170" s="19"/>
      <c r="O170" s="9"/>
      <c r="P170" s="9"/>
      <c r="Q170" s="9"/>
      <c r="R170" s="9"/>
      <c r="S170" s="9"/>
      <c r="T170" s="17"/>
      <c r="U170" s="9"/>
      <c r="V170" s="16"/>
      <c r="W170" s="16"/>
      <c r="X170" s="16"/>
      <c r="Y170" s="16"/>
      <c r="Z170" s="16"/>
      <c r="AA170" s="16"/>
      <c r="AB170" s="16"/>
      <c r="AC170" s="16"/>
      <c r="AD170" s="9"/>
      <c r="AE170" s="9"/>
      <c r="AF170" s="9"/>
      <c r="AG170" s="9"/>
      <c r="AH170" s="9"/>
      <c r="AI170" s="9"/>
      <c r="AJ170" s="9"/>
      <c r="AK170" s="9"/>
      <c r="AL170" s="9"/>
      <c r="AM170" s="9"/>
      <c r="AN170" s="9"/>
    </row>
    <row r="171" spans="1:40" x14ac:dyDescent="0.35">
      <c r="A171" s="17"/>
      <c r="B171" s="9"/>
      <c r="C171" s="9"/>
      <c r="D171" s="9"/>
      <c r="E171" s="19"/>
      <c r="F171" s="19"/>
      <c r="G171" s="19"/>
      <c r="H171" s="19"/>
      <c r="I171" s="19"/>
      <c r="J171" s="19"/>
      <c r="K171" s="19"/>
      <c r="L171" s="19"/>
      <c r="M171" s="19"/>
      <c r="N171" s="19"/>
      <c r="O171" s="9"/>
      <c r="P171" s="9"/>
      <c r="Q171" s="9"/>
      <c r="R171" s="9"/>
      <c r="S171" s="9"/>
      <c r="T171" s="17"/>
      <c r="U171" s="9"/>
      <c r="V171" s="16"/>
      <c r="W171" s="16"/>
      <c r="X171" s="16"/>
      <c r="Y171" s="16"/>
      <c r="Z171" s="16"/>
      <c r="AA171" s="16"/>
      <c r="AB171" s="16"/>
      <c r="AC171" s="16"/>
      <c r="AD171" s="9"/>
      <c r="AE171" s="9"/>
      <c r="AF171" s="9"/>
      <c r="AG171" s="9"/>
      <c r="AH171" s="9"/>
      <c r="AI171" s="9"/>
      <c r="AJ171" s="9"/>
      <c r="AK171" s="9"/>
      <c r="AL171" s="9"/>
      <c r="AM171" s="9"/>
      <c r="AN171" s="9"/>
    </row>
    <row r="172" spans="1:40" x14ac:dyDescent="0.35">
      <c r="A172" s="17"/>
      <c r="B172" s="9"/>
      <c r="C172" s="9"/>
      <c r="D172" s="9"/>
      <c r="E172" s="19"/>
      <c r="F172" s="19"/>
      <c r="G172" s="19"/>
      <c r="H172" s="19"/>
      <c r="I172" s="19"/>
      <c r="J172" s="19"/>
      <c r="K172" s="19"/>
      <c r="L172" s="19"/>
      <c r="M172" s="19"/>
      <c r="N172" s="19"/>
      <c r="O172" s="9"/>
      <c r="P172" s="9"/>
      <c r="Q172" s="9"/>
      <c r="R172" s="9"/>
      <c r="S172" s="9"/>
      <c r="T172" s="17"/>
      <c r="U172" s="9"/>
      <c r="V172" s="16"/>
      <c r="W172" s="16"/>
      <c r="X172" s="16"/>
      <c r="Y172" s="16"/>
      <c r="Z172" s="16"/>
      <c r="AA172" s="16"/>
      <c r="AB172" s="16"/>
      <c r="AC172" s="16"/>
      <c r="AD172" s="9"/>
      <c r="AE172" s="9"/>
      <c r="AF172" s="9"/>
      <c r="AG172" s="9"/>
      <c r="AH172" s="9"/>
      <c r="AI172" s="9"/>
      <c r="AJ172" s="9"/>
      <c r="AK172" s="9"/>
      <c r="AL172" s="9"/>
      <c r="AM172" s="9"/>
      <c r="AN172" s="9"/>
    </row>
    <row r="173" spans="1:40" x14ac:dyDescent="0.35">
      <c r="A173" s="17"/>
      <c r="B173" s="9"/>
      <c r="C173" s="9"/>
      <c r="D173" s="9"/>
      <c r="E173" s="19"/>
      <c r="F173" s="19"/>
      <c r="G173" s="19"/>
      <c r="H173" s="19"/>
      <c r="I173" s="19"/>
      <c r="J173" s="19"/>
      <c r="K173" s="19"/>
      <c r="L173" s="19"/>
      <c r="M173" s="19"/>
      <c r="N173" s="19"/>
      <c r="O173" s="9"/>
      <c r="P173" s="9"/>
      <c r="Q173" s="9"/>
      <c r="R173" s="9"/>
      <c r="S173" s="9"/>
      <c r="T173" s="17"/>
      <c r="U173" s="9"/>
      <c r="V173" s="16"/>
      <c r="W173" s="16"/>
      <c r="X173" s="16"/>
      <c r="Y173" s="16"/>
      <c r="Z173" s="16"/>
      <c r="AA173" s="16"/>
      <c r="AB173" s="16"/>
      <c r="AC173" s="16"/>
      <c r="AD173" s="9"/>
      <c r="AE173" s="9"/>
      <c r="AF173" s="9"/>
      <c r="AG173" s="9"/>
      <c r="AH173" s="9"/>
      <c r="AI173" s="9"/>
      <c r="AJ173" s="9"/>
      <c r="AK173" s="9"/>
      <c r="AL173" s="9"/>
      <c r="AM173" s="9"/>
      <c r="AN173" s="9"/>
    </row>
    <row r="174" spans="1:40" x14ac:dyDescent="0.35">
      <c r="A174" s="17"/>
      <c r="B174" s="9"/>
      <c r="C174" s="9"/>
      <c r="D174" s="9"/>
      <c r="E174" s="19"/>
      <c r="F174" s="19"/>
      <c r="G174" s="19"/>
      <c r="H174" s="19"/>
      <c r="I174" s="19"/>
      <c r="J174" s="19"/>
      <c r="K174" s="19"/>
      <c r="L174" s="19"/>
      <c r="M174" s="19"/>
      <c r="N174" s="19"/>
      <c r="O174" s="9"/>
      <c r="P174" s="9"/>
      <c r="Q174" s="9"/>
      <c r="R174" s="9"/>
      <c r="S174" s="9"/>
      <c r="T174" s="17"/>
      <c r="U174" s="9"/>
      <c r="V174" s="16"/>
      <c r="W174" s="16"/>
      <c r="X174" s="16"/>
      <c r="Y174" s="16"/>
      <c r="Z174" s="16"/>
      <c r="AA174" s="16"/>
      <c r="AB174" s="16"/>
      <c r="AC174" s="16"/>
      <c r="AD174" s="9"/>
      <c r="AE174" s="9"/>
      <c r="AF174" s="9"/>
      <c r="AG174" s="9"/>
      <c r="AH174" s="9"/>
      <c r="AI174" s="9"/>
      <c r="AJ174" s="9"/>
      <c r="AK174" s="9"/>
      <c r="AL174" s="9"/>
      <c r="AM174" s="9"/>
      <c r="AN174" s="9"/>
    </row>
    <row r="175" spans="1:40" x14ac:dyDescent="0.35">
      <c r="A175" s="17"/>
      <c r="B175" s="9"/>
      <c r="C175" s="9"/>
      <c r="D175" s="9"/>
      <c r="E175" s="19"/>
      <c r="F175" s="19"/>
      <c r="G175" s="19"/>
      <c r="H175" s="19"/>
      <c r="I175" s="19"/>
      <c r="J175" s="19"/>
      <c r="K175" s="19"/>
      <c r="L175" s="19"/>
      <c r="M175" s="19"/>
      <c r="N175" s="19"/>
      <c r="O175" s="9"/>
      <c r="P175" s="9"/>
      <c r="Q175" s="9"/>
      <c r="R175" s="9"/>
      <c r="S175" s="9"/>
      <c r="T175" s="17"/>
      <c r="U175" s="9"/>
      <c r="V175" s="16"/>
      <c r="W175" s="16"/>
      <c r="X175" s="16"/>
      <c r="Y175" s="16"/>
      <c r="Z175" s="16"/>
      <c r="AA175" s="16"/>
      <c r="AB175" s="16"/>
      <c r="AC175" s="16"/>
      <c r="AD175" s="9"/>
      <c r="AE175" s="9"/>
      <c r="AF175" s="9"/>
      <c r="AG175" s="9"/>
      <c r="AH175" s="9"/>
      <c r="AI175" s="9"/>
      <c r="AJ175" s="9"/>
      <c r="AK175" s="9"/>
      <c r="AL175" s="9"/>
      <c r="AM175" s="9"/>
      <c r="AN175" s="9"/>
    </row>
    <row r="176" spans="1:40" x14ac:dyDescent="0.35">
      <c r="A176" s="17"/>
      <c r="B176" s="9"/>
      <c r="C176" s="9"/>
      <c r="D176" s="9"/>
      <c r="E176" s="19"/>
      <c r="F176" s="19"/>
      <c r="G176" s="19"/>
      <c r="H176" s="19"/>
      <c r="I176" s="19"/>
      <c r="J176" s="19"/>
      <c r="K176" s="19"/>
      <c r="L176" s="19"/>
      <c r="M176" s="19"/>
      <c r="N176" s="19"/>
      <c r="O176" s="9"/>
      <c r="P176" s="9"/>
      <c r="Q176" s="9"/>
      <c r="R176" s="9"/>
      <c r="S176" s="9"/>
      <c r="T176" s="17"/>
      <c r="U176" s="9"/>
      <c r="V176" s="16"/>
      <c r="W176" s="16"/>
      <c r="X176" s="16"/>
      <c r="Y176" s="16"/>
      <c r="Z176" s="16"/>
      <c r="AA176" s="16"/>
      <c r="AB176" s="16"/>
      <c r="AC176" s="16"/>
      <c r="AD176" s="9"/>
      <c r="AE176" s="9"/>
      <c r="AF176" s="9"/>
      <c r="AG176" s="9"/>
      <c r="AH176" s="9"/>
      <c r="AI176" s="9"/>
      <c r="AJ176" s="9"/>
      <c r="AK176" s="9"/>
      <c r="AL176" s="9"/>
      <c r="AM176" s="9"/>
      <c r="AN176" s="9"/>
    </row>
    <row r="177" spans="1:40" x14ac:dyDescent="0.35">
      <c r="A177" s="17"/>
      <c r="B177" s="9"/>
      <c r="C177" s="9"/>
      <c r="D177" s="9"/>
      <c r="E177" s="19"/>
      <c r="F177" s="19"/>
      <c r="G177" s="19"/>
      <c r="H177" s="19"/>
      <c r="I177" s="19"/>
      <c r="J177" s="19"/>
      <c r="K177" s="19"/>
      <c r="L177" s="19"/>
      <c r="M177" s="19"/>
      <c r="N177" s="19"/>
      <c r="O177" s="9"/>
      <c r="P177" s="9"/>
      <c r="Q177" s="9"/>
      <c r="R177" s="9"/>
      <c r="S177" s="9"/>
      <c r="T177" s="17"/>
      <c r="U177" s="9"/>
      <c r="V177" s="16"/>
      <c r="W177" s="16"/>
      <c r="X177" s="16"/>
      <c r="Y177" s="16"/>
      <c r="Z177" s="16"/>
      <c r="AA177" s="16"/>
      <c r="AB177" s="16"/>
      <c r="AC177" s="16"/>
      <c r="AD177" s="9"/>
      <c r="AE177" s="9"/>
      <c r="AF177" s="9"/>
      <c r="AG177" s="9"/>
      <c r="AH177" s="9"/>
      <c r="AI177" s="9"/>
      <c r="AJ177" s="9"/>
      <c r="AK177" s="9"/>
      <c r="AL177" s="9"/>
      <c r="AM177" s="9"/>
      <c r="AN177" s="9"/>
    </row>
    <row r="178" spans="1:40" x14ac:dyDescent="0.35">
      <c r="A178" s="17"/>
      <c r="B178" s="9"/>
      <c r="C178" s="9"/>
      <c r="D178" s="9"/>
      <c r="E178" s="19"/>
      <c r="F178" s="19"/>
      <c r="G178" s="19"/>
      <c r="H178" s="19"/>
      <c r="I178" s="19"/>
      <c r="J178" s="19"/>
      <c r="K178" s="19"/>
      <c r="L178" s="19"/>
      <c r="M178" s="19"/>
      <c r="N178" s="19"/>
      <c r="O178" s="9"/>
      <c r="P178" s="9"/>
      <c r="Q178" s="9"/>
      <c r="R178" s="9"/>
      <c r="S178" s="9"/>
      <c r="T178" s="17"/>
      <c r="U178" s="9"/>
      <c r="V178" s="16"/>
      <c r="W178" s="16"/>
      <c r="X178" s="16"/>
      <c r="Y178" s="16"/>
      <c r="Z178" s="16"/>
      <c r="AA178" s="16"/>
      <c r="AB178" s="16"/>
      <c r="AC178" s="16"/>
      <c r="AD178" s="9"/>
      <c r="AE178" s="9"/>
      <c r="AF178" s="9"/>
      <c r="AG178" s="9"/>
      <c r="AH178" s="9"/>
      <c r="AI178" s="9"/>
      <c r="AJ178" s="9"/>
      <c r="AK178" s="9"/>
      <c r="AL178" s="9"/>
      <c r="AM178" s="9"/>
      <c r="AN178" s="9"/>
    </row>
    <row r="179" spans="1:40" x14ac:dyDescent="0.35">
      <c r="A179" s="17"/>
      <c r="B179" s="9"/>
      <c r="C179" s="9"/>
      <c r="D179" s="9"/>
      <c r="E179" s="19"/>
      <c r="F179" s="19"/>
      <c r="G179" s="19"/>
      <c r="H179" s="19"/>
      <c r="I179" s="19"/>
      <c r="J179" s="19"/>
      <c r="K179" s="19"/>
      <c r="L179" s="19"/>
      <c r="M179" s="19"/>
      <c r="N179" s="19"/>
      <c r="O179" s="9"/>
      <c r="P179" s="9"/>
      <c r="Q179" s="9"/>
      <c r="R179" s="9"/>
      <c r="S179" s="9"/>
      <c r="T179" s="17"/>
      <c r="U179" s="9"/>
      <c r="V179" s="16"/>
      <c r="W179" s="16"/>
      <c r="X179" s="16"/>
      <c r="Y179" s="16"/>
      <c r="Z179" s="16"/>
      <c r="AA179" s="16"/>
      <c r="AB179" s="16"/>
      <c r="AC179" s="16"/>
      <c r="AD179" s="9"/>
      <c r="AE179" s="9"/>
      <c r="AF179" s="9"/>
      <c r="AG179" s="9"/>
      <c r="AH179" s="9"/>
      <c r="AI179" s="9"/>
      <c r="AJ179" s="9"/>
      <c r="AK179" s="9"/>
      <c r="AL179" s="9"/>
      <c r="AM179" s="9"/>
      <c r="AN179" s="9"/>
    </row>
    <row r="180" spans="1:40" x14ac:dyDescent="0.35">
      <c r="A180" s="17"/>
      <c r="B180" s="9"/>
      <c r="C180" s="9"/>
      <c r="D180" s="9"/>
      <c r="E180" s="19"/>
      <c r="F180" s="19"/>
      <c r="G180" s="19"/>
      <c r="H180" s="19"/>
      <c r="I180" s="19"/>
      <c r="J180" s="19"/>
      <c r="K180" s="19"/>
      <c r="L180" s="19"/>
      <c r="M180" s="19"/>
      <c r="N180" s="19"/>
      <c r="O180" s="9"/>
      <c r="P180" s="9"/>
      <c r="Q180" s="9"/>
      <c r="R180" s="9"/>
      <c r="S180" s="9"/>
      <c r="T180" s="17"/>
      <c r="U180" s="9"/>
      <c r="V180" s="16"/>
      <c r="W180" s="16"/>
      <c r="X180" s="16"/>
      <c r="Y180" s="16"/>
      <c r="Z180" s="16"/>
      <c r="AA180" s="16"/>
      <c r="AB180" s="16"/>
      <c r="AC180" s="16"/>
      <c r="AD180" s="9"/>
      <c r="AE180" s="9"/>
      <c r="AF180" s="9"/>
      <c r="AG180" s="9"/>
      <c r="AH180" s="9"/>
      <c r="AI180" s="9"/>
      <c r="AJ180" s="9"/>
      <c r="AK180" s="9"/>
      <c r="AL180" s="9"/>
      <c r="AM180" s="9"/>
      <c r="AN180" s="9"/>
    </row>
    <row r="181" spans="1:40" x14ac:dyDescent="0.35">
      <c r="A181" s="17"/>
      <c r="B181" s="9"/>
      <c r="C181" s="9"/>
      <c r="D181" s="9"/>
      <c r="E181" s="19"/>
      <c r="F181" s="19"/>
      <c r="G181" s="19"/>
      <c r="H181" s="19"/>
      <c r="I181" s="19"/>
      <c r="J181" s="19"/>
      <c r="K181" s="19"/>
      <c r="L181" s="19"/>
      <c r="M181" s="19"/>
      <c r="N181" s="19"/>
      <c r="O181" s="9"/>
      <c r="P181" s="9"/>
      <c r="Q181" s="9"/>
      <c r="R181" s="9"/>
      <c r="S181" s="9"/>
      <c r="T181" s="17"/>
      <c r="U181" s="9"/>
      <c r="V181" s="16"/>
      <c r="W181" s="16"/>
      <c r="X181" s="16"/>
      <c r="Y181" s="16"/>
      <c r="Z181" s="16"/>
      <c r="AA181" s="16"/>
      <c r="AB181" s="16"/>
      <c r="AC181" s="16"/>
      <c r="AD181" s="9"/>
      <c r="AE181" s="9"/>
      <c r="AF181" s="9"/>
      <c r="AG181" s="9"/>
      <c r="AH181" s="9"/>
      <c r="AI181" s="9"/>
      <c r="AJ181" s="9"/>
      <c r="AK181" s="9"/>
      <c r="AL181" s="9"/>
      <c r="AM181" s="9"/>
      <c r="AN181" s="9"/>
    </row>
    <row r="182" spans="1:40" x14ac:dyDescent="0.35">
      <c r="A182" s="17"/>
      <c r="B182" s="9"/>
      <c r="C182" s="9"/>
      <c r="D182" s="9"/>
      <c r="E182" s="19"/>
      <c r="F182" s="19"/>
      <c r="G182" s="19"/>
      <c r="H182" s="19"/>
      <c r="I182" s="19"/>
      <c r="J182" s="19"/>
      <c r="K182" s="19"/>
      <c r="L182" s="19"/>
      <c r="M182" s="19"/>
      <c r="N182" s="19"/>
      <c r="O182" s="9"/>
      <c r="P182" s="9"/>
      <c r="Q182" s="9"/>
      <c r="R182" s="9"/>
      <c r="S182" s="9"/>
      <c r="T182" s="17"/>
      <c r="U182" s="9"/>
      <c r="V182" s="16"/>
      <c r="W182" s="16"/>
      <c r="X182" s="16"/>
      <c r="Y182" s="16"/>
      <c r="Z182" s="16"/>
      <c r="AA182" s="16"/>
      <c r="AB182" s="16"/>
      <c r="AC182" s="16"/>
      <c r="AD182" s="9"/>
      <c r="AE182" s="9"/>
      <c r="AF182" s="9"/>
      <c r="AG182" s="9"/>
      <c r="AH182" s="9"/>
      <c r="AI182" s="9"/>
      <c r="AJ182" s="9"/>
      <c r="AK182" s="9"/>
      <c r="AL182" s="9"/>
      <c r="AM182" s="9"/>
      <c r="AN182" s="9"/>
    </row>
    <row r="183" spans="1:40" x14ac:dyDescent="0.35">
      <c r="A183" s="17"/>
      <c r="B183" s="9"/>
      <c r="C183" s="9"/>
      <c r="D183" s="9"/>
      <c r="E183" s="19"/>
      <c r="F183" s="19"/>
      <c r="G183" s="19"/>
      <c r="H183" s="19"/>
      <c r="I183" s="19"/>
      <c r="J183" s="19"/>
      <c r="K183" s="19"/>
      <c r="L183" s="19"/>
      <c r="M183" s="19"/>
      <c r="N183" s="19"/>
      <c r="O183" s="9"/>
      <c r="P183" s="9"/>
      <c r="Q183" s="9"/>
      <c r="R183" s="9"/>
      <c r="S183" s="9"/>
      <c r="T183" s="17"/>
      <c r="U183" s="9"/>
      <c r="V183" s="16"/>
      <c r="W183" s="16"/>
      <c r="X183" s="16"/>
      <c r="Y183" s="16"/>
      <c r="Z183" s="16"/>
      <c r="AA183" s="16"/>
      <c r="AB183" s="16"/>
      <c r="AC183" s="16"/>
      <c r="AD183" s="9"/>
      <c r="AE183" s="9"/>
      <c r="AF183" s="9"/>
      <c r="AG183" s="9"/>
      <c r="AH183" s="9"/>
      <c r="AI183" s="9"/>
      <c r="AJ183" s="9"/>
      <c r="AK183" s="9"/>
      <c r="AL183" s="9"/>
      <c r="AM183" s="9"/>
      <c r="AN183" s="9"/>
    </row>
    <row r="184" spans="1:40" x14ac:dyDescent="0.35">
      <c r="A184" s="17"/>
      <c r="B184" s="9"/>
      <c r="C184" s="9"/>
      <c r="D184" s="9"/>
      <c r="E184" s="19"/>
      <c r="F184" s="19"/>
      <c r="G184" s="19"/>
      <c r="H184" s="19"/>
      <c r="I184" s="19"/>
      <c r="J184" s="19"/>
      <c r="K184" s="19"/>
      <c r="L184" s="19"/>
      <c r="M184" s="19"/>
      <c r="N184" s="19"/>
      <c r="O184" s="9"/>
      <c r="P184" s="9"/>
      <c r="Q184" s="9"/>
      <c r="R184" s="9"/>
      <c r="S184" s="9"/>
      <c r="T184" s="17"/>
      <c r="U184" s="9"/>
      <c r="V184" s="16"/>
      <c r="W184" s="16"/>
      <c r="X184" s="16"/>
      <c r="Y184" s="16"/>
      <c r="Z184" s="16"/>
      <c r="AA184" s="16"/>
      <c r="AB184" s="16"/>
      <c r="AC184" s="16"/>
      <c r="AD184" s="9"/>
      <c r="AE184" s="9"/>
      <c r="AF184" s="9"/>
      <c r="AG184" s="9"/>
      <c r="AH184" s="9"/>
      <c r="AI184" s="9"/>
      <c r="AJ184" s="9"/>
      <c r="AK184" s="9"/>
      <c r="AL184" s="9"/>
      <c r="AM184" s="9"/>
      <c r="AN184" s="9"/>
    </row>
    <row r="185" spans="1:40" x14ac:dyDescent="0.35">
      <c r="A185" s="17"/>
      <c r="B185" s="9"/>
      <c r="C185" s="9"/>
      <c r="D185" s="9"/>
      <c r="E185" s="19"/>
      <c r="F185" s="19"/>
      <c r="G185" s="19"/>
      <c r="H185" s="19"/>
      <c r="I185" s="19"/>
      <c r="J185" s="19"/>
      <c r="K185" s="19"/>
      <c r="L185" s="19"/>
      <c r="M185" s="19"/>
      <c r="N185" s="19"/>
      <c r="O185" s="9"/>
      <c r="P185" s="9"/>
      <c r="Q185" s="9"/>
      <c r="R185" s="9"/>
      <c r="S185" s="9"/>
      <c r="T185" s="17"/>
      <c r="U185" s="9"/>
      <c r="V185" s="16"/>
      <c r="W185" s="16"/>
      <c r="X185" s="16"/>
      <c r="Y185" s="16"/>
      <c r="Z185" s="16"/>
      <c r="AA185" s="16"/>
      <c r="AB185" s="16"/>
      <c r="AC185" s="16"/>
      <c r="AD185" s="9"/>
      <c r="AE185" s="9"/>
      <c r="AF185" s="9"/>
      <c r="AG185" s="9"/>
      <c r="AH185" s="9"/>
      <c r="AI185" s="9"/>
      <c r="AJ185" s="9"/>
      <c r="AK185" s="9"/>
      <c r="AL185" s="9"/>
      <c r="AM185" s="9"/>
      <c r="AN185" s="9"/>
    </row>
    <row r="186" spans="1:40" x14ac:dyDescent="0.35">
      <c r="A186" s="17"/>
      <c r="B186" s="9"/>
      <c r="C186" s="9"/>
      <c r="D186" s="9"/>
      <c r="E186" s="19"/>
      <c r="F186" s="19"/>
      <c r="G186" s="19"/>
      <c r="H186" s="19"/>
      <c r="I186" s="19"/>
      <c r="J186" s="19"/>
      <c r="K186" s="19"/>
      <c r="L186" s="19"/>
      <c r="M186" s="19"/>
      <c r="N186" s="19"/>
      <c r="O186" s="9"/>
      <c r="P186" s="9"/>
      <c r="Q186" s="9"/>
      <c r="R186" s="9"/>
      <c r="S186" s="9"/>
      <c r="T186" s="17"/>
      <c r="U186" s="9"/>
      <c r="V186" s="16"/>
      <c r="W186" s="16"/>
      <c r="X186" s="16"/>
      <c r="Y186" s="16"/>
      <c r="Z186" s="16"/>
      <c r="AA186" s="16"/>
      <c r="AB186" s="16"/>
      <c r="AC186" s="16"/>
      <c r="AD186" s="9"/>
      <c r="AE186" s="9"/>
      <c r="AF186" s="9"/>
      <c r="AG186" s="9"/>
      <c r="AH186" s="9"/>
      <c r="AI186" s="9"/>
      <c r="AJ186" s="9"/>
      <c r="AK186" s="9"/>
      <c r="AL186" s="9"/>
      <c r="AM186" s="9"/>
      <c r="AN186" s="9"/>
    </row>
    <row r="187" spans="1:40" x14ac:dyDescent="0.35">
      <c r="A187" s="17"/>
      <c r="B187" s="9"/>
      <c r="C187" s="9"/>
      <c r="D187" s="9"/>
      <c r="E187" s="19"/>
      <c r="F187" s="19"/>
      <c r="G187" s="19"/>
      <c r="H187" s="19"/>
      <c r="I187" s="19"/>
      <c r="J187" s="19"/>
      <c r="K187" s="19"/>
      <c r="L187" s="19"/>
      <c r="M187" s="19"/>
      <c r="N187" s="19"/>
      <c r="O187" s="9"/>
      <c r="P187" s="9"/>
      <c r="Q187" s="9"/>
      <c r="R187" s="9"/>
      <c r="S187" s="9"/>
      <c r="T187" s="17"/>
      <c r="U187" s="9"/>
      <c r="V187" s="16"/>
      <c r="W187" s="16"/>
      <c r="X187" s="16"/>
      <c r="Y187" s="16"/>
      <c r="Z187" s="16"/>
      <c r="AA187" s="16"/>
      <c r="AB187" s="16"/>
      <c r="AC187" s="16"/>
      <c r="AD187" s="9"/>
      <c r="AE187" s="9"/>
      <c r="AF187" s="9"/>
      <c r="AG187" s="9"/>
      <c r="AH187" s="9"/>
      <c r="AI187" s="9"/>
      <c r="AJ187" s="9"/>
      <c r="AK187" s="9"/>
      <c r="AL187" s="9"/>
      <c r="AM187" s="9"/>
      <c r="AN187" s="9"/>
    </row>
    <row r="188" spans="1:40" x14ac:dyDescent="0.35">
      <c r="A188" s="17"/>
      <c r="B188" s="9"/>
      <c r="C188" s="9"/>
      <c r="D188" s="9"/>
      <c r="E188" s="19"/>
      <c r="F188" s="19"/>
      <c r="G188" s="19"/>
      <c r="H188" s="19"/>
      <c r="I188" s="19"/>
      <c r="J188" s="19"/>
      <c r="K188" s="19"/>
      <c r="L188" s="19"/>
      <c r="M188" s="19"/>
      <c r="N188" s="19"/>
      <c r="O188" s="9"/>
      <c r="P188" s="9"/>
      <c r="Q188" s="9"/>
      <c r="R188" s="9"/>
      <c r="S188" s="9"/>
      <c r="T188" s="17"/>
      <c r="U188" s="9"/>
      <c r="V188" s="16"/>
      <c r="W188" s="16"/>
      <c r="X188" s="16"/>
      <c r="Y188" s="16"/>
      <c r="Z188" s="16"/>
      <c r="AA188" s="16"/>
      <c r="AB188" s="16"/>
      <c r="AC188" s="16"/>
      <c r="AD188" s="9"/>
      <c r="AE188" s="9"/>
      <c r="AF188" s="9"/>
      <c r="AG188" s="9"/>
      <c r="AH188" s="9"/>
      <c r="AI188" s="9"/>
      <c r="AJ188" s="9"/>
      <c r="AK188" s="9"/>
      <c r="AL188" s="9"/>
      <c r="AM188" s="9"/>
      <c r="AN188" s="9"/>
    </row>
    <row r="189" spans="1:40" x14ac:dyDescent="0.35">
      <c r="A189" s="17"/>
      <c r="B189" s="9"/>
      <c r="C189" s="9"/>
      <c r="D189" s="9"/>
      <c r="E189" s="19"/>
      <c r="F189" s="19"/>
      <c r="G189" s="19"/>
      <c r="H189" s="19"/>
      <c r="I189" s="19"/>
      <c r="J189" s="19"/>
      <c r="K189" s="19"/>
      <c r="L189" s="19"/>
      <c r="M189" s="19"/>
      <c r="N189" s="19"/>
      <c r="O189" s="9"/>
      <c r="P189" s="9"/>
      <c r="Q189" s="9"/>
      <c r="R189" s="9"/>
      <c r="S189" s="9"/>
      <c r="T189" s="17"/>
      <c r="U189" s="9"/>
      <c r="V189" s="16"/>
      <c r="W189" s="16"/>
      <c r="X189" s="16"/>
      <c r="Y189" s="16"/>
      <c r="Z189" s="16"/>
      <c r="AA189" s="16"/>
      <c r="AB189" s="16"/>
      <c r="AC189" s="16"/>
      <c r="AD189" s="9"/>
      <c r="AE189" s="9"/>
      <c r="AF189" s="9"/>
      <c r="AG189" s="9"/>
      <c r="AH189" s="9"/>
      <c r="AI189" s="9"/>
      <c r="AJ189" s="9"/>
      <c r="AK189" s="9"/>
      <c r="AL189" s="9"/>
      <c r="AM189" s="9"/>
      <c r="AN189" s="9"/>
    </row>
    <row r="190" spans="1:40" x14ac:dyDescent="0.35">
      <c r="A190" s="17"/>
      <c r="B190" s="9"/>
      <c r="C190" s="9"/>
      <c r="D190" s="9"/>
      <c r="E190" s="19"/>
      <c r="F190" s="19"/>
      <c r="G190" s="19"/>
      <c r="H190" s="19"/>
      <c r="I190" s="19"/>
      <c r="J190" s="19"/>
      <c r="K190" s="19"/>
      <c r="L190" s="19"/>
      <c r="M190" s="19"/>
      <c r="N190" s="19"/>
      <c r="O190" s="9"/>
      <c r="P190" s="9"/>
      <c r="Q190" s="9"/>
      <c r="R190" s="9"/>
      <c r="S190" s="9"/>
      <c r="T190" s="17"/>
      <c r="U190" s="9"/>
      <c r="V190" s="16"/>
      <c r="W190" s="16"/>
      <c r="X190" s="16"/>
      <c r="Y190" s="16"/>
      <c r="Z190" s="16"/>
      <c r="AA190" s="16"/>
      <c r="AB190" s="16"/>
      <c r="AC190" s="16"/>
      <c r="AD190" s="9"/>
      <c r="AE190" s="9"/>
      <c r="AF190" s="9"/>
      <c r="AG190" s="9"/>
      <c r="AH190" s="9"/>
      <c r="AI190" s="9"/>
      <c r="AJ190" s="9"/>
      <c r="AK190" s="9"/>
      <c r="AL190" s="9"/>
      <c r="AM190" s="9"/>
      <c r="AN190" s="9"/>
    </row>
    <row r="191" spans="1:40" x14ac:dyDescent="0.35">
      <c r="A191" s="17"/>
      <c r="B191" s="9"/>
      <c r="C191" s="9"/>
      <c r="D191" s="9"/>
      <c r="E191" s="19"/>
      <c r="F191" s="19"/>
      <c r="G191" s="19"/>
      <c r="H191" s="19"/>
      <c r="I191" s="19"/>
      <c r="J191" s="19"/>
      <c r="K191" s="19"/>
      <c r="L191" s="19"/>
      <c r="M191" s="19"/>
      <c r="N191" s="19"/>
      <c r="O191" s="9"/>
      <c r="P191" s="9"/>
      <c r="Q191" s="9"/>
      <c r="R191" s="9"/>
      <c r="S191" s="9"/>
      <c r="T191" s="17"/>
      <c r="U191" s="9"/>
      <c r="V191" s="16"/>
      <c r="W191" s="16"/>
      <c r="X191" s="16"/>
      <c r="Y191" s="16"/>
      <c r="Z191" s="16"/>
      <c r="AA191" s="16"/>
      <c r="AB191" s="16"/>
      <c r="AC191" s="16"/>
      <c r="AD191" s="9"/>
      <c r="AE191" s="9"/>
      <c r="AF191" s="9"/>
      <c r="AG191" s="9"/>
      <c r="AH191" s="9"/>
      <c r="AI191" s="9"/>
      <c r="AJ191" s="9"/>
      <c r="AK191" s="9"/>
      <c r="AL191" s="9"/>
      <c r="AM191" s="9"/>
      <c r="AN191" s="9"/>
    </row>
    <row r="192" spans="1:40" x14ac:dyDescent="0.35">
      <c r="A192" s="17"/>
      <c r="B192" s="9"/>
      <c r="C192" s="9"/>
      <c r="D192" s="9"/>
      <c r="E192" s="19"/>
      <c r="F192" s="19"/>
      <c r="G192" s="19"/>
      <c r="H192" s="19"/>
      <c r="I192" s="19"/>
      <c r="J192" s="19"/>
      <c r="K192" s="19"/>
      <c r="L192" s="19"/>
      <c r="M192" s="19"/>
      <c r="N192" s="19"/>
      <c r="O192" s="9"/>
      <c r="P192" s="9"/>
      <c r="Q192" s="9"/>
      <c r="R192" s="9"/>
      <c r="S192" s="9"/>
      <c r="T192" s="17"/>
      <c r="U192" s="9"/>
      <c r="V192" s="16"/>
      <c r="W192" s="16"/>
      <c r="X192" s="16"/>
      <c r="Y192" s="16"/>
      <c r="Z192" s="16"/>
      <c r="AA192" s="16"/>
      <c r="AB192" s="16"/>
      <c r="AC192" s="16"/>
      <c r="AD192" s="9"/>
      <c r="AE192" s="9"/>
      <c r="AF192" s="9"/>
      <c r="AG192" s="9"/>
      <c r="AH192" s="9"/>
      <c r="AI192" s="9"/>
      <c r="AJ192" s="9"/>
      <c r="AK192" s="9"/>
      <c r="AL192" s="9"/>
      <c r="AM192" s="9"/>
      <c r="AN192" s="9"/>
    </row>
    <row r="193" spans="1:40" x14ac:dyDescent="0.35">
      <c r="A193" s="17"/>
      <c r="B193" s="9"/>
      <c r="C193" s="9"/>
      <c r="D193" s="9"/>
      <c r="E193" s="19"/>
      <c r="F193" s="19"/>
      <c r="G193" s="19"/>
      <c r="H193" s="19"/>
      <c r="I193" s="19"/>
      <c r="J193" s="19"/>
      <c r="K193" s="19"/>
      <c r="L193" s="19"/>
      <c r="M193" s="19"/>
      <c r="N193" s="19"/>
      <c r="O193" s="9"/>
      <c r="P193" s="9"/>
      <c r="Q193" s="9"/>
      <c r="R193" s="9"/>
      <c r="S193" s="9"/>
      <c r="T193" s="17"/>
      <c r="U193" s="9"/>
      <c r="V193" s="16"/>
      <c r="W193" s="16"/>
      <c r="X193" s="16"/>
      <c r="Y193" s="16"/>
      <c r="Z193" s="16"/>
      <c r="AA193" s="16"/>
      <c r="AB193" s="16"/>
      <c r="AC193" s="16"/>
      <c r="AD193" s="9"/>
      <c r="AE193" s="9"/>
      <c r="AF193" s="9"/>
      <c r="AG193" s="9"/>
      <c r="AH193" s="9"/>
      <c r="AI193" s="9"/>
      <c r="AJ193" s="9"/>
      <c r="AK193" s="9"/>
      <c r="AL193" s="9"/>
      <c r="AM193" s="9"/>
      <c r="AN193" s="9"/>
    </row>
    <row r="194" spans="1:40" x14ac:dyDescent="0.35">
      <c r="A194" s="17"/>
      <c r="B194" s="9"/>
      <c r="C194" s="9"/>
      <c r="D194" s="9"/>
      <c r="E194" s="19"/>
      <c r="F194" s="19"/>
      <c r="G194" s="19"/>
      <c r="H194" s="19"/>
      <c r="I194" s="19"/>
      <c r="J194" s="19"/>
      <c r="K194" s="19"/>
      <c r="L194" s="19"/>
      <c r="M194" s="19"/>
      <c r="N194" s="19"/>
      <c r="O194" s="9"/>
      <c r="P194" s="9"/>
      <c r="Q194" s="9"/>
      <c r="R194" s="9"/>
      <c r="S194" s="9"/>
      <c r="T194" s="17"/>
      <c r="U194" s="9"/>
      <c r="V194" s="16"/>
      <c r="W194" s="16"/>
      <c r="X194" s="16"/>
      <c r="Y194" s="16"/>
      <c r="Z194" s="16"/>
      <c r="AA194" s="16"/>
      <c r="AB194" s="16"/>
      <c r="AC194" s="16"/>
      <c r="AD194" s="9"/>
      <c r="AE194" s="9"/>
      <c r="AF194" s="9"/>
      <c r="AG194" s="9"/>
      <c r="AH194" s="9"/>
      <c r="AI194" s="9"/>
      <c r="AJ194" s="9"/>
      <c r="AK194" s="9"/>
      <c r="AL194" s="9"/>
      <c r="AM194" s="9"/>
      <c r="AN194" s="9"/>
    </row>
    <row r="195" spans="1:40" x14ac:dyDescent="0.35">
      <c r="A195" s="17"/>
      <c r="B195" s="9"/>
      <c r="C195" s="9"/>
      <c r="D195" s="9"/>
      <c r="E195" s="19"/>
      <c r="F195" s="19"/>
      <c r="G195" s="19"/>
      <c r="H195" s="19"/>
      <c r="I195" s="19"/>
      <c r="J195" s="19"/>
      <c r="K195" s="19"/>
      <c r="L195" s="19"/>
      <c r="M195" s="19"/>
      <c r="N195" s="19"/>
      <c r="O195" s="9"/>
      <c r="P195" s="9"/>
      <c r="Q195" s="9"/>
      <c r="R195" s="9"/>
      <c r="S195" s="9"/>
      <c r="T195" s="17"/>
      <c r="U195" s="9"/>
      <c r="V195" s="16"/>
      <c r="W195" s="16"/>
      <c r="X195" s="16"/>
      <c r="Y195" s="16"/>
      <c r="Z195" s="16"/>
      <c r="AA195" s="16"/>
      <c r="AB195" s="16"/>
      <c r="AC195" s="16"/>
      <c r="AD195" s="9"/>
      <c r="AE195" s="9"/>
      <c r="AF195" s="9"/>
      <c r="AG195" s="9"/>
      <c r="AH195" s="9"/>
      <c r="AI195" s="9"/>
      <c r="AJ195" s="9"/>
      <c r="AK195" s="9"/>
      <c r="AL195" s="9"/>
      <c r="AM195" s="9"/>
      <c r="AN195" s="9"/>
    </row>
    <row r="196" spans="1:40" x14ac:dyDescent="0.35">
      <c r="A196" s="17"/>
      <c r="B196" s="9"/>
      <c r="C196" s="9"/>
      <c r="D196" s="9"/>
      <c r="E196" s="19"/>
      <c r="F196" s="19"/>
      <c r="G196" s="19"/>
      <c r="H196" s="19"/>
      <c r="I196" s="19"/>
      <c r="J196" s="19"/>
      <c r="K196" s="19"/>
      <c r="L196" s="19"/>
      <c r="M196" s="19"/>
      <c r="N196" s="19"/>
      <c r="O196" s="9"/>
      <c r="P196" s="9"/>
      <c r="Q196" s="9"/>
      <c r="R196" s="9"/>
      <c r="S196" s="9"/>
      <c r="T196" s="17"/>
      <c r="U196" s="9"/>
      <c r="V196" s="16"/>
      <c r="W196" s="16"/>
      <c r="X196" s="16"/>
      <c r="Y196" s="16"/>
      <c r="Z196" s="16"/>
      <c r="AA196" s="16"/>
      <c r="AB196" s="16"/>
      <c r="AC196" s="16"/>
      <c r="AD196" s="9"/>
      <c r="AE196" s="9"/>
      <c r="AF196" s="9"/>
      <c r="AG196" s="9"/>
      <c r="AH196" s="9"/>
      <c r="AI196" s="9"/>
      <c r="AJ196" s="9"/>
      <c r="AK196" s="9"/>
      <c r="AL196" s="9"/>
      <c r="AM196" s="9"/>
      <c r="AN196" s="9"/>
    </row>
    <row r="197" spans="1:40" x14ac:dyDescent="0.35">
      <c r="A197" s="17"/>
      <c r="B197" s="9"/>
      <c r="C197" s="9"/>
      <c r="D197" s="9"/>
      <c r="E197" s="19"/>
      <c r="F197" s="19"/>
      <c r="G197" s="19"/>
      <c r="H197" s="19"/>
      <c r="I197" s="19"/>
      <c r="J197" s="19"/>
      <c r="K197" s="19"/>
      <c r="L197" s="19"/>
      <c r="M197" s="19"/>
      <c r="N197" s="19"/>
      <c r="O197" s="9"/>
      <c r="P197" s="9"/>
      <c r="Q197" s="9"/>
      <c r="R197" s="9"/>
      <c r="S197" s="9"/>
      <c r="T197" s="17"/>
      <c r="U197" s="9"/>
      <c r="V197" s="16"/>
      <c r="W197" s="16"/>
      <c r="X197" s="16"/>
      <c r="Y197" s="16"/>
      <c r="Z197" s="16"/>
      <c r="AA197" s="16"/>
      <c r="AB197" s="16"/>
      <c r="AC197" s="16"/>
      <c r="AD197" s="9"/>
      <c r="AE197" s="9"/>
      <c r="AF197" s="9"/>
      <c r="AG197" s="9"/>
      <c r="AH197" s="9"/>
      <c r="AI197" s="9"/>
      <c r="AJ197" s="9"/>
      <c r="AK197" s="9"/>
      <c r="AL197" s="9"/>
      <c r="AM197" s="9"/>
      <c r="AN197" s="9"/>
    </row>
    <row r="198" spans="1:40" x14ac:dyDescent="0.35">
      <c r="A198" s="17"/>
      <c r="B198" s="9"/>
      <c r="C198" s="9"/>
      <c r="D198" s="9"/>
      <c r="E198" s="19"/>
      <c r="F198" s="19"/>
      <c r="G198" s="19"/>
      <c r="H198" s="19"/>
      <c r="I198" s="19"/>
      <c r="J198" s="19"/>
      <c r="K198" s="19"/>
      <c r="L198" s="19"/>
      <c r="M198" s="19"/>
      <c r="N198" s="19"/>
      <c r="O198" s="9"/>
      <c r="P198" s="9"/>
      <c r="Q198" s="9"/>
      <c r="R198" s="9"/>
      <c r="S198" s="9"/>
      <c r="T198" s="17"/>
      <c r="U198" s="9"/>
      <c r="V198" s="16"/>
      <c r="W198" s="16"/>
      <c r="X198" s="16"/>
      <c r="Y198" s="16"/>
      <c r="Z198" s="16"/>
      <c r="AA198" s="16"/>
      <c r="AB198" s="16"/>
      <c r="AC198" s="16"/>
      <c r="AD198" s="9"/>
      <c r="AE198" s="9"/>
      <c r="AF198" s="9"/>
      <c r="AG198" s="9"/>
      <c r="AH198" s="9"/>
      <c r="AI198" s="9"/>
      <c r="AJ198" s="9"/>
      <c r="AK198" s="9"/>
      <c r="AL198" s="9"/>
      <c r="AM198" s="9"/>
      <c r="AN198" s="9"/>
    </row>
    <row r="199" spans="1:40" x14ac:dyDescent="0.35">
      <c r="A199" s="17"/>
      <c r="B199" s="9"/>
      <c r="C199" s="9"/>
      <c r="D199" s="9"/>
      <c r="E199" s="19"/>
      <c r="F199" s="19"/>
      <c r="G199" s="19"/>
      <c r="H199" s="19"/>
      <c r="I199" s="19"/>
      <c r="J199" s="19"/>
      <c r="K199" s="19"/>
      <c r="L199" s="19"/>
      <c r="M199" s="19"/>
      <c r="N199" s="19"/>
      <c r="O199" s="9"/>
      <c r="P199" s="9"/>
      <c r="Q199" s="9"/>
      <c r="R199" s="9"/>
      <c r="S199" s="9"/>
      <c r="T199" s="17"/>
      <c r="U199" s="9"/>
      <c r="V199" s="16"/>
      <c r="W199" s="16"/>
      <c r="X199" s="16"/>
      <c r="Y199" s="16"/>
      <c r="Z199" s="16"/>
      <c r="AA199" s="16"/>
      <c r="AB199" s="16"/>
      <c r="AC199" s="16"/>
      <c r="AD199" s="9"/>
      <c r="AE199" s="9"/>
      <c r="AF199" s="9"/>
      <c r="AG199" s="9"/>
      <c r="AH199" s="9"/>
      <c r="AI199" s="9"/>
      <c r="AJ199" s="9"/>
      <c r="AK199" s="9"/>
      <c r="AL199" s="9"/>
      <c r="AM199" s="9"/>
      <c r="AN199" s="9"/>
    </row>
    <row r="200" spans="1:40" x14ac:dyDescent="0.35">
      <c r="A200" s="17"/>
      <c r="B200" s="9"/>
      <c r="C200" s="9"/>
      <c r="D200" s="9"/>
      <c r="E200" s="19"/>
      <c r="F200" s="19"/>
      <c r="G200" s="19"/>
      <c r="H200" s="19"/>
      <c r="I200" s="19"/>
      <c r="J200" s="19"/>
      <c r="K200" s="19"/>
      <c r="L200" s="19"/>
      <c r="M200" s="19"/>
      <c r="N200" s="19"/>
      <c r="O200" s="9"/>
      <c r="P200" s="9"/>
      <c r="Q200" s="9"/>
      <c r="R200" s="9"/>
      <c r="S200" s="9"/>
      <c r="T200" s="17"/>
      <c r="U200" s="9"/>
      <c r="V200" s="16"/>
      <c r="W200" s="16"/>
      <c r="X200" s="16"/>
      <c r="Y200" s="16"/>
      <c r="Z200" s="16"/>
      <c r="AA200" s="16"/>
      <c r="AB200" s="16"/>
      <c r="AC200" s="16"/>
      <c r="AD200" s="9"/>
      <c r="AE200" s="9"/>
      <c r="AF200" s="9"/>
      <c r="AG200" s="9"/>
      <c r="AH200" s="9"/>
      <c r="AI200" s="9"/>
      <c r="AJ200" s="9"/>
      <c r="AK200" s="9"/>
      <c r="AL200" s="9"/>
      <c r="AM200" s="9"/>
      <c r="AN200" s="9"/>
    </row>
    <row r="201" spans="1:40" x14ac:dyDescent="0.35">
      <c r="A201" s="17"/>
      <c r="B201" s="9"/>
      <c r="C201" s="9"/>
      <c r="D201" s="9"/>
      <c r="E201" s="19"/>
      <c r="F201" s="19"/>
      <c r="G201" s="19"/>
      <c r="H201" s="19"/>
      <c r="I201" s="19"/>
      <c r="J201" s="19"/>
      <c r="K201" s="19"/>
      <c r="L201" s="19"/>
      <c r="M201" s="19"/>
      <c r="N201" s="19"/>
      <c r="O201" s="9"/>
      <c r="P201" s="9"/>
      <c r="Q201" s="9"/>
      <c r="R201" s="9"/>
      <c r="S201" s="9"/>
      <c r="T201" s="17"/>
      <c r="U201" s="9"/>
      <c r="V201" s="16"/>
      <c r="W201" s="16"/>
      <c r="X201" s="16"/>
      <c r="Y201" s="16"/>
      <c r="Z201" s="16"/>
      <c r="AA201" s="16"/>
      <c r="AB201" s="16"/>
      <c r="AC201" s="16"/>
      <c r="AD201" s="9"/>
      <c r="AE201" s="9"/>
      <c r="AF201" s="9"/>
      <c r="AG201" s="9"/>
      <c r="AH201" s="9"/>
      <c r="AI201" s="9"/>
      <c r="AJ201" s="9"/>
      <c r="AK201" s="9"/>
      <c r="AL201" s="9"/>
      <c r="AM201" s="9"/>
      <c r="AN201" s="9"/>
    </row>
    <row r="202" spans="1:40" x14ac:dyDescent="0.35">
      <c r="A202" s="17"/>
      <c r="B202" s="9"/>
      <c r="C202" s="9"/>
      <c r="D202" s="9"/>
      <c r="E202" s="19"/>
      <c r="F202" s="19"/>
      <c r="G202" s="19"/>
      <c r="H202" s="19"/>
      <c r="I202" s="19"/>
      <c r="J202" s="19"/>
      <c r="K202" s="19"/>
      <c r="L202" s="19"/>
      <c r="M202" s="19"/>
      <c r="N202" s="19"/>
      <c r="O202" s="9"/>
      <c r="P202" s="9"/>
      <c r="Q202" s="9"/>
      <c r="R202" s="9"/>
      <c r="S202" s="9"/>
      <c r="T202" s="17"/>
      <c r="U202" s="9"/>
      <c r="V202" s="16"/>
      <c r="W202" s="16"/>
      <c r="X202" s="16"/>
      <c r="Y202" s="16"/>
      <c r="Z202" s="16"/>
      <c r="AA202" s="16"/>
      <c r="AB202" s="16"/>
      <c r="AC202" s="16"/>
      <c r="AD202" s="9"/>
      <c r="AE202" s="9"/>
      <c r="AF202" s="9"/>
      <c r="AG202" s="9"/>
      <c r="AH202" s="9"/>
      <c r="AI202" s="9"/>
      <c r="AJ202" s="9"/>
      <c r="AK202" s="9"/>
      <c r="AL202" s="9"/>
      <c r="AM202" s="9"/>
      <c r="AN202" s="9"/>
    </row>
    <row r="203" spans="1:40" x14ac:dyDescent="0.35">
      <c r="A203" s="17"/>
      <c r="B203" s="9"/>
      <c r="C203" s="9"/>
      <c r="D203" s="9"/>
      <c r="E203" s="19"/>
      <c r="F203" s="19"/>
      <c r="G203" s="19"/>
      <c r="H203" s="19"/>
      <c r="I203" s="19"/>
      <c r="J203" s="19"/>
      <c r="K203" s="19"/>
      <c r="L203" s="19"/>
      <c r="M203" s="19"/>
      <c r="N203" s="19"/>
      <c r="O203" s="9"/>
      <c r="P203" s="9"/>
      <c r="Q203" s="9"/>
      <c r="R203" s="9"/>
      <c r="S203" s="9"/>
      <c r="T203" s="17"/>
      <c r="U203" s="9"/>
      <c r="V203" s="16"/>
      <c r="W203" s="16"/>
      <c r="X203" s="16"/>
      <c r="Y203" s="16"/>
      <c r="Z203" s="16"/>
      <c r="AA203" s="16"/>
      <c r="AB203" s="16"/>
      <c r="AC203" s="16"/>
      <c r="AD203" s="9"/>
      <c r="AE203" s="9"/>
      <c r="AF203" s="9"/>
      <c r="AG203" s="9"/>
      <c r="AH203" s="9"/>
      <c r="AI203" s="9"/>
      <c r="AJ203" s="9"/>
      <c r="AK203" s="9"/>
      <c r="AL203" s="9"/>
      <c r="AM203" s="9"/>
      <c r="AN203" s="9"/>
    </row>
    <row r="204" spans="1:40" x14ac:dyDescent="0.35">
      <c r="A204" s="17"/>
      <c r="B204" s="9"/>
      <c r="C204" s="9"/>
      <c r="D204" s="9"/>
      <c r="E204" s="19"/>
      <c r="F204" s="19"/>
      <c r="G204" s="19"/>
      <c r="H204" s="19"/>
      <c r="I204" s="19"/>
      <c r="J204" s="19"/>
      <c r="K204" s="19"/>
      <c r="L204" s="19"/>
      <c r="M204" s="19"/>
      <c r="N204" s="19"/>
      <c r="O204" s="9"/>
      <c r="P204" s="9"/>
      <c r="Q204" s="9"/>
      <c r="R204" s="9"/>
      <c r="S204" s="9"/>
      <c r="T204" s="17"/>
      <c r="U204" s="9"/>
      <c r="V204" s="16"/>
      <c r="W204" s="16"/>
      <c r="X204" s="16"/>
      <c r="Y204" s="16"/>
      <c r="Z204" s="16"/>
      <c r="AA204" s="16"/>
      <c r="AB204" s="16"/>
      <c r="AC204" s="16"/>
      <c r="AD204" s="9"/>
      <c r="AE204" s="9"/>
      <c r="AF204" s="9"/>
      <c r="AG204" s="9"/>
      <c r="AH204" s="9"/>
      <c r="AI204" s="9"/>
      <c r="AJ204" s="9"/>
      <c r="AK204" s="9"/>
      <c r="AL204" s="9"/>
      <c r="AM204" s="9"/>
      <c r="AN204" s="9"/>
    </row>
    <row r="205" spans="1:40" x14ac:dyDescent="0.35">
      <c r="A205" s="17"/>
      <c r="B205" s="9"/>
      <c r="C205" s="9"/>
      <c r="D205" s="9"/>
      <c r="E205" s="19"/>
      <c r="F205" s="19"/>
      <c r="G205" s="19"/>
      <c r="H205" s="19"/>
      <c r="I205" s="19"/>
      <c r="J205" s="19"/>
      <c r="K205" s="19"/>
      <c r="L205" s="19"/>
      <c r="M205" s="19"/>
      <c r="N205" s="19"/>
      <c r="O205" s="9"/>
      <c r="P205" s="9"/>
      <c r="Q205" s="9"/>
      <c r="R205" s="9"/>
      <c r="S205" s="9"/>
      <c r="T205" s="17"/>
      <c r="U205" s="9"/>
      <c r="V205" s="16"/>
      <c r="W205" s="16"/>
      <c r="X205" s="16"/>
      <c r="Y205" s="16"/>
      <c r="Z205" s="16"/>
      <c r="AA205" s="16"/>
      <c r="AB205" s="16"/>
      <c r="AC205" s="16"/>
      <c r="AD205" s="9"/>
      <c r="AE205" s="9"/>
      <c r="AF205" s="9"/>
      <c r="AG205" s="9"/>
      <c r="AH205" s="9"/>
      <c r="AI205" s="9"/>
      <c r="AJ205" s="9"/>
      <c r="AK205" s="9"/>
      <c r="AL205" s="9"/>
      <c r="AM205" s="9"/>
      <c r="AN205" s="9"/>
    </row>
    <row r="206" spans="1:40" x14ac:dyDescent="0.35">
      <c r="A206" s="17"/>
      <c r="B206" s="9"/>
      <c r="C206" s="9"/>
      <c r="D206" s="9"/>
      <c r="E206" s="19"/>
      <c r="F206" s="19"/>
      <c r="G206" s="19"/>
      <c r="H206" s="19"/>
      <c r="I206" s="19"/>
      <c r="J206" s="19"/>
      <c r="K206" s="19"/>
      <c r="L206" s="19"/>
      <c r="M206" s="19"/>
      <c r="N206" s="19"/>
      <c r="O206" s="9"/>
      <c r="P206" s="9"/>
      <c r="Q206" s="9"/>
      <c r="R206" s="9"/>
      <c r="S206" s="9"/>
      <c r="T206" s="17"/>
      <c r="U206" s="9"/>
      <c r="V206" s="16"/>
      <c r="W206" s="16"/>
      <c r="X206" s="16"/>
      <c r="Y206" s="16"/>
      <c r="Z206" s="16"/>
      <c r="AA206" s="16"/>
      <c r="AB206" s="16"/>
      <c r="AC206" s="16"/>
      <c r="AD206" s="9"/>
      <c r="AE206" s="9"/>
      <c r="AF206" s="9"/>
      <c r="AG206" s="9"/>
      <c r="AH206" s="9"/>
      <c r="AI206" s="9"/>
      <c r="AJ206" s="9"/>
      <c r="AK206" s="9"/>
      <c r="AL206" s="9"/>
      <c r="AM206" s="9"/>
      <c r="AN206" s="9"/>
    </row>
    <row r="207" spans="1:40" x14ac:dyDescent="0.35">
      <c r="A207" s="17"/>
      <c r="B207" s="9"/>
      <c r="C207" s="9"/>
      <c r="D207" s="9"/>
      <c r="E207" s="19"/>
      <c r="F207" s="19"/>
      <c r="G207" s="19"/>
      <c r="H207" s="19"/>
      <c r="I207" s="19"/>
      <c r="J207" s="19"/>
      <c r="K207" s="19"/>
      <c r="L207" s="19"/>
      <c r="M207" s="19"/>
      <c r="N207" s="19"/>
      <c r="O207" s="9"/>
      <c r="P207" s="9"/>
      <c r="Q207" s="9"/>
      <c r="R207" s="9"/>
      <c r="S207" s="9"/>
      <c r="T207" s="17"/>
      <c r="U207" s="9"/>
      <c r="V207" s="16"/>
      <c r="W207" s="16"/>
      <c r="X207" s="16"/>
      <c r="Y207" s="16"/>
      <c r="Z207" s="16"/>
      <c r="AA207" s="16"/>
      <c r="AB207" s="16"/>
      <c r="AC207" s="16"/>
      <c r="AD207" s="9"/>
      <c r="AE207" s="9"/>
      <c r="AF207" s="9"/>
      <c r="AG207" s="9"/>
      <c r="AH207" s="9"/>
      <c r="AI207" s="9"/>
      <c r="AJ207" s="9"/>
      <c r="AK207" s="9"/>
      <c r="AL207" s="9"/>
      <c r="AM207" s="9"/>
      <c r="AN207" s="9"/>
    </row>
    <row r="208" spans="1:40" x14ac:dyDescent="0.35">
      <c r="A208" s="17"/>
      <c r="B208" s="9"/>
      <c r="C208" s="9"/>
      <c r="D208" s="9"/>
      <c r="E208" s="19"/>
      <c r="F208" s="19"/>
      <c r="G208" s="19"/>
      <c r="H208" s="19"/>
      <c r="I208" s="19"/>
      <c r="J208" s="19"/>
      <c r="K208" s="19"/>
      <c r="L208" s="19"/>
      <c r="M208" s="19"/>
      <c r="N208" s="19"/>
      <c r="O208" s="9"/>
      <c r="P208" s="9"/>
      <c r="Q208" s="9"/>
      <c r="R208" s="9"/>
      <c r="S208" s="9"/>
      <c r="T208" s="17"/>
      <c r="U208" s="9"/>
      <c r="V208" s="16"/>
      <c r="W208" s="16"/>
      <c r="X208" s="16"/>
      <c r="Y208" s="16"/>
      <c r="Z208" s="16"/>
      <c r="AA208" s="16"/>
      <c r="AB208" s="16"/>
      <c r="AC208" s="16"/>
      <c r="AD208" s="9"/>
      <c r="AE208" s="9"/>
      <c r="AF208" s="9"/>
      <c r="AG208" s="9"/>
      <c r="AH208" s="9"/>
      <c r="AI208" s="9"/>
      <c r="AJ208" s="9"/>
      <c r="AK208" s="9"/>
      <c r="AL208" s="9"/>
      <c r="AM208" s="9"/>
      <c r="AN208" s="9"/>
    </row>
  </sheetData>
  <mergeCells count="99">
    <mergeCell ref="U99:W99"/>
    <mergeCell ref="AA84:AB85"/>
    <mergeCell ref="AC84:AC85"/>
    <mergeCell ref="O89:P89"/>
    <mergeCell ref="A38:A48"/>
    <mergeCell ref="S84:S85"/>
    <mergeCell ref="C86:C87"/>
    <mergeCell ref="D88:D89"/>
    <mergeCell ref="E88:I89"/>
    <mergeCell ref="J88:N89"/>
    <mergeCell ref="R88:R89"/>
    <mergeCell ref="S88:S89"/>
    <mergeCell ref="W88:X89"/>
    <mergeCell ref="U97:W98"/>
    <mergeCell ref="C99:O99"/>
    <mergeCell ref="Y83:Z83"/>
    <mergeCell ref="E9:E20"/>
    <mergeCell ref="A1:B2"/>
    <mergeCell ref="C1:U2"/>
    <mergeCell ref="V1:Z1"/>
    <mergeCell ref="A4:B4"/>
    <mergeCell ref="V2:Z2"/>
    <mergeCell ref="A5:D5"/>
    <mergeCell ref="A7:A8"/>
    <mergeCell ref="A9:A20"/>
    <mergeCell ref="AA1:AC1"/>
    <mergeCell ref="AA2:AC2"/>
    <mergeCell ref="F5:F6"/>
    <mergeCell ref="G5:G6"/>
    <mergeCell ref="V5:AC5"/>
    <mergeCell ref="AA86:AB87"/>
    <mergeCell ref="A33:A37"/>
    <mergeCell ref="A59:A65"/>
    <mergeCell ref="A66:A72"/>
    <mergeCell ref="C97:O97"/>
    <mergeCell ref="Q97:T97"/>
    <mergeCell ref="R86:R87"/>
    <mergeCell ref="S86:S87"/>
    <mergeCell ref="O85:P85"/>
    <mergeCell ref="D84:D85"/>
    <mergeCell ref="E84:I85"/>
    <mergeCell ref="J84:N85"/>
    <mergeCell ref="D86:D87"/>
    <mergeCell ref="O84:P84"/>
    <mergeCell ref="O86:P86"/>
    <mergeCell ref="O87:P87"/>
    <mergeCell ref="Y84:Z85"/>
    <mergeCell ref="W86:X87"/>
    <mergeCell ref="Y86:Z87"/>
    <mergeCell ref="V84:V89"/>
    <mergeCell ref="W84:X85"/>
    <mergeCell ref="AC86:AC87"/>
    <mergeCell ref="C88:C89"/>
    <mergeCell ref="E66:E72"/>
    <mergeCell ref="E49:E58"/>
    <mergeCell ref="E59:E65"/>
    <mergeCell ref="Y88:Z89"/>
    <mergeCell ref="AA88:AB89"/>
    <mergeCell ref="AC88:AC89"/>
    <mergeCell ref="D82:P82"/>
    <mergeCell ref="R82:R83"/>
    <mergeCell ref="S82:S83"/>
    <mergeCell ref="T82:T83"/>
    <mergeCell ref="Y82:AC82"/>
    <mergeCell ref="E83:I83"/>
    <mergeCell ref="J83:N83"/>
    <mergeCell ref="AA83:AB83"/>
    <mergeCell ref="A21:A32"/>
    <mergeCell ref="A49:A58"/>
    <mergeCell ref="A3:B3"/>
    <mergeCell ref="C3:AC3"/>
    <mergeCell ref="C4:K4"/>
    <mergeCell ref="L4:O4"/>
    <mergeCell ref="P4:S4"/>
    <mergeCell ref="T4:U4"/>
    <mergeCell ref="V4:AC4"/>
    <mergeCell ref="H5:O5"/>
    <mergeCell ref="P5:P6"/>
    <mergeCell ref="Q5:U5"/>
    <mergeCell ref="E21:E32"/>
    <mergeCell ref="E33:E37"/>
    <mergeCell ref="E38:E48"/>
    <mergeCell ref="E7:E8"/>
    <mergeCell ref="C98:O98"/>
    <mergeCell ref="Q98:T98"/>
    <mergeCell ref="Q99:T99"/>
    <mergeCell ref="A73:A74"/>
    <mergeCell ref="A75:A78"/>
    <mergeCell ref="E76:E77"/>
    <mergeCell ref="F76:F78"/>
    <mergeCell ref="O83:P83"/>
    <mergeCell ref="E86:I87"/>
    <mergeCell ref="J86:N87"/>
    <mergeCell ref="A79:R79"/>
    <mergeCell ref="A80:T80"/>
    <mergeCell ref="C82:C83"/>
    <mergeCell ref="C84:C85"/>
    <mergeCell ref="R84:R85"/>
    <mergeCell ref="O88:P88"/>
  </mergeCells>
  <conditionalFormatting sqref="O7:O78 AC7:AC78">
    <cfRule type="containsText" dxfId="4" priority="1" operator="containsText" text="INTOLERABLE">
      <formula>NOT(ISERROR(SEARCH("INTOLERABLE",O7)))</formula>
    </cfRule>
    <cfRule type="containsText" dxfId="3" priority="2" operator="containsText" text="IMPORTANTE">
      <formula>NOT(ISERROR(SEARCH("IMPORTANTE",O7)))</formula>
    </cfRule>
    <cfRule type="containsText" dxfId="2" priority="3" operator="containsText" text="MODERADO">
      <formula>NOT(ISERROR(SEARCH("MODERADO",O7)))</formula>
    </cfRule>
    <cfRule type="containsText" dxfId="1" priority="4" operator="containsText" text="TOLERABLE">
      <formula>NOT(ISERROR(SEARCH("TOLERABLE",O7)))</formula>
    </cfRule>
    <cfRule type="containsText" dxfId="0" priority="5" operator="containsText" text="TRIVIAL">
      <formula>NOT(ISERROR(SEARCH("TRIVIAL",O7)))</formula>
    </cfRule>
  </conditionalFormatting>
  <pageMargins left="0.25" right="0.25" top="0.75" bottom="0.75" header="0.3" footer="0.3"/>
  <pageSetup paperSize="9" scale="22" fitToHeight="0" orientation="landscape" horizontalDpi="4294967295" verticalDpi="4294967295" r:id="rId1"/>
  <rowBreaks count="2" manualBreakCount="2">
    <brk id="73" max="28" man="1"/>
    <brk id="78"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ANALISTA DE CALIDAD</vt:lpstr>
      <vt:lpstr>'ANALISTA DE CALIDAD'!Área_de_impresión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Dalenson Junior Paredes Torres</cp:lastModifiedBy>
  <cp:lastPrinted>2021-12-14T22:29:23Z</cp:lastPrinted>
  <dcterms:created xsi:type="dcterms:W3CDTF">2020-04-22T03:55:12Z</dcterms:created>
  <dcterms:modified xsi:type="dcterms:W3CDTF">2025-02-05T20:26:49Z</dcterms:modified>
</cp:coreProperties>
</file>